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3\trimestral2023\"/>
    </mc:Choice>
  </mc:AlternateContent>
  <bookViews>
    <workbookView xWindow="0" yWindow="0" windowWidth="28800" windowHeight="12435" tabRatio="675"/>
  </bookViews>
  <sheets>
    <sheet name="2do Trimestre 2023" sheetId="121" r:id="rId1"/>
  </sheets>
  <calcPr calcId="152511"/>
</workbook>
</file>

<file path=xl/calcChain.xml><?xml version="1.0" encoding="utf-8"?>
<calcChain xmlns="http://schemas.openxmlformats.org/spreadsheetml/2006/main">
  <c r="L228" i="121" l="1"/>
  <c r="K228" i="121"/>
  <c r="J228" i="121"/>
  <c r="I228" i="121"/>
  <c r="H228" i="121"/>
  <c r="G228" i="121"/>
  <c r="F228" i="121"/>
  <c r="E228" i="121"/>
  <c r="D228" i="121"/>
  <c r="C228" i="121"/>
  <c r="L227" i="121"/>
  <c r="K227" i="121"/>
  <c r="J227" i="121"/>
  <c r="I227" i="121"/>
  <c r="H227" i="121"/>
  <c r="G227" i="121"/>
  <c r="F227" i="121"/>
  <c r="E227" i="121"/>
  <c r="D227" i="121"/>
  <c r="C227" i="121"/>
  <c r="L226" i="121"/>
  <c r="K226" i="121"/>
  <c r="J226" i="121"/>
  <c r="I226" i="121"/>
  <c r="H226" i="121"/>
  <c r="G226" i="121"/>
  <c r="F226" i="121"/>
  <c r="E226" i="121"/>
  <c r="D226" i="121"/>
  <c r="C226" i="121"/>
  <c r="L225" i="121"/>
  <c r="K225" i="121"/>
  <c r="J225" i="121"/>
  <c r="I225" i="121"/>
  <c r="H225" i="121"/>
  <c r="G225" i="121"/>
  <c r="F225" i="121"/>
  <c r="E225" i="121"/>
  <c r="D225" i="121"/>
  <c r="C225" i="121"/>
  <c r="L224" i="121"/>
  <c r="K224" i="121"/>
  <c r="J224" i="121"/>
  <c r="I224" i="121"/>
  <c r="H224" i="121"/>
  <c r="G224" i="121"/>
  <c r="F224" i="121"/>
  <c r="E224" i="121"/>
  <c r="D224" i="121"/>
  <c r="C224" i="121"/>
  <c r="L223" i="121"/>
  <c r="K223" i="121"/>
  <c r="J223" i="121"/>
  <c r="I223" i="121"/>
  <c r="H223" i="121"/>
  <c r="G223" i="121"/>
  <c r="F223" i="121"/>
  <c r="E223" i="121"/>
  <c r="D223" i="121"/>
  <c r="C223" i="121"/>
  <c r="L222" i="121"/>
  <c r="K222" i="121"/>
  <c r="J222" i="121"/>
  <c r="I222" i="121"/>
  <c r="H222" i="121"/>
  <c r="G222" i="121"/>
  <c r="F222" i="121"/>
  <c r="E222" i="121"/>
  <c r="D222" i="121"/>
  <c r="C222" i="121"/>
  <c r="L221" i="121"/>
  <c r="K221" i="121"/>
  <c r="J221" i="121"/>
  <c r="I221" i="121"/>
  <c r="H221" i="121"/>
  <c r="G221" i="121"/>
  <c r="F221" i="121"/>
  <c r="E221" i="121"/>
  <c r="D221" i="121"/>
  <c r="C221" i="121"/>
  <c r="L220" i="121"/>
  <c r="K220" i="121"/>
  <c r="J220" i="121"/>
  <c r="I220" i="121"/>
  <c r="H220" i="121"/>
  <c r="G220" i="121"/>
  <c r="F220" i="121"/>
  <c r="E220" i="121"/>
  <c r="D220" i="121"/>
  <c r="C220" i="121"/>
  <c r="L219" i="121"/>
  <c r="K219" i="121"/>
  <c r="J219" i="121"/>
  <c r="I219" i="121"/>
  <c r="H219" i="121"/>
  <c r="G219" i="121"/>
  <c r="F219" i="121"/>
  <c r="E219" i="121"/>
  <c r="D219" i="121"/>
  <c r="C219" i="121"/>
  <c r="L218" i="121"/>
  <c r="K218" i="121"/>
  <c r="J218" i="121"/>
  <c r="I218" i="121"/>
  <c r="H218" i="121"/>
  <c r="G218" i="121"/>
  <c r="F218" i="121"/>
  <c r="E218" i="121"/>
  <c r="D218" i="121"/>
  <c r="C218" i="121"/>
  <c r="L217" i="121"/>
  <c r="K217" i="121"/>
  <c r="J217" i="121"/>
  <c r="I217" i="121"/>
  <c r="H217" i="121"/>
  <c r="G217" i="121"/>
  <c r="F217" i="121"/>
  <c r="E217" i="121"/>
  <c r="D217" i="121"/>
  <c r="C217" i="121"/>
  <c r="L216" i="121"/>
  <c r="K216" i="121"/>
  <c r="J216" i="121"/>
  <c r="I216" i="121"/>
  <c r="H216" i="121"/>
  <c r="G216" i="121"/>
  <c r="F216" i="121"/>
  <c r="E216" i="121"/>
  <c r="D216" i="121"/>
  <c r="C216" i="121"/>
  <c r="L215" i="121"/>
  <c r="K215" i="121"/>
  <c r="J215" i="121"/>
  <c r="I215" i="121"/>
  <c r="H215" i="121"/>
  <c r="G215" i="121"/>
  <c r="F215" i="121"/>
  <c r="E215" i="121"/>
  <c r="D215" i="121"/>
  <c r="C215" i="121"/>
  <c r="L214" i="121"/>
  <c r="K214" i="121"/>
  <c r="J214" i="121"/>
  <c r="I214" i="121"/>
  <c r="H214" i="121"/>
  <c r="G214" i="121"/>
  <c r="F214" i="121"/>
  <c r="E214" i="121"/>
  <c r="D214" i="121"/>
  <c r="C214" i="121"/>
  <c r="L213" i="121"/>
  <c r="K213" i="121"/>
  <c r="J213" i="121"/>
  <c r="I213" i="121"/>
  <c r="H213" i="121"/>
  <c r="G213" i="121"/>
  <c r="F213" i="121"/>
  <c r="E213" i="121"/>
  <c r="D213" i="121"/>
  <c r="C213" i="121"/>
  <c r="L212" i="121"/>
  <c r="K212" i="121"/>
  <c r="J212" i="121"/>
  <c r="I212" i="121"/>
  <c r="H212" i="121"/>
  <c r="G212" i="121"/>
  <c r="F212" i="121"/>
  <c r="E212" i="121"/>
  <c r="D212" i="121"/>
  <c r="C212" i="121"/>
  <c r="L211" i="121"/>
  <c r="K211" i="121"/>
  <c r="J211" i="121"/>
  <c r="I211" i="121"/>
  <c r="H211" i="121"/>
  <c r="G211" i="121"/>
  <c r="F211" i="121"/>
  <c r="E211" i="121"/>
  <c r="D211" i="121"/>
  <c r="C211" i="121"/>
  <c r="L210" i="121"/>
  <c r="K210" i="121"/>
  <c r="J210" i="121"/>
  <c r="I210" i="121"/>
  <c r="H210" i="121"/>
  <c r="G210" i="121"/>
  <c r="F210" i="121"/>
  <c r="E210" i="121"/>
  <c r="D210" i="121"/>
  <c r="C210" i="121"/>
  <c r="L209" i="121"/>
  <c r="K209" i="121"/>
  <c r="J209" i="121"/>
  <c r="I209" i="121"/>
  <c r="H209" i="121"/>
  <c r="H229" i="121" s="1"/>
  <c r="G209" i="121"/>
  <c r="F209" i="121"/>
  <c r="E209" i="121"/>
  <c r="D209" i="121"/>
  <c r="D229" i="121" s="1"/>
  <c r="C209" i="121"/>
  <c r="L200" i="121"/>
  <c r="E200" i="121"/>
  <c r="D200" i="121"/>
  <c r="C200" i="121"/>
  <c r="F199" i="121"/>
  <c r="F198" i="121"/>
  <c r="F197" i="121"/>
  <c r="F196" i="121"/>
  <c r="F195" i="121"/>
  <c r="F194" i="121"/>
  <c r="F193" i="121"/>
  <c r="F192" i="121"/>
  <c r="F191" i="121"/>
  <c r="F190" i="121"/>
  <c r="F189" i="121"/>
  <c r="F188" i="121"/>
  <c r="F187" i="121"/>
  <c r="F186" i="121"/>
  <c r="F185" i="121"/>
  <c r="F184" i="121"/>
  <c r="F183" i="121"/>
  <c r="F182" i="121"/>
  <c r="F181" i="121"/>
  <c r="F180" i="121"/>
  <c r="L172" i="121"/>
  <c r="K172" i="121"/>
  <c r="J172" i="121"/>
  <c r="I172" i="121"/>
  <c r="H172" i="121"/>
  <c r="G172" i="121"/>
  <c r="F172" i="121"/>
  <c r="E172" i="121"/>
  <c r="D172" i="121"/>
  <c r="C172" i="121"/>
  <c r="M171" i="121"/>
  <c r="M170" i="121"/>
  <c r="M169" i="121"/>
  <c r="M168" i="121"/>
  <c r="M167" i="121"/>
  <c r="M166" i="121"/>
  <c r="M165" i="121"/>
  <c r="M164" i="121"/>
  <c r="M163" i="121"/>
  <c r="M162" i="121"/>
  <c r="M161" i="121"/>
  <c r="M160" i="121"/>
  <c r="M159" i="121"/>
  <c r="M158" i="121"/>
  <c r="M157" i="121"/>
  <c r="M156" i="121"/>
  <c r="M155" i="121"/>
  <c r="M154" i="121"/>
  <c r="M153" i="121"/>
  <c r="M152" i="121"/>
  <c r="M216" i="121" l="1"/>
  <c r="M220" i="121"/>
  <c r="M224" i="121"/>
  <c r="M228" i="121"/>
  <c r="M225" i="121"/>
  <c r="M213" i="121"/>
  <c r="M217" i="121"/>
  <c r="M223" i="121"/>
  <c r="M215" i="121"/>
  <c r="M219" i="121"/>
  <c r="M221" i="121"/>
  <c r="L229" i="121"/>
  <c r="M227" i="121"/>
  <c r="M212" i="121"/>
  <c r="E229" i="121"/>
  <c r="M210" i="121"/>
  <c r="F229" i="121"/>
  <c r="J229" i="121"/>
  <c r="M214" i="121"/>
  <c r="M218" i="121"/>
  <c r="M222" i="121"/>
  <c r="M226" i="121"/>
  <c r="M172" i="121"/>
  <c r="I229" i="121"/>
  <c r="F200" i="121"/>
  <c r="M209" i="121"/>
  <c r="G229" i="121"/>
  <c r="K229" i="121"/>
  <c r="M211" i="121"/>
  <c r="C229" i="121"/>
  <c r="M229" i="121" l="1"/>
  <c r="L141" i="121" l="1"/>
  <c r="L25" i="121" s="1"/>
  <c r="K141" i="121"/>
  <c r="K25" i="121" s="1"/>
  <c r="J141" i="121"/>
  <c r="J25" i="121" s="1"/>
  <c r="I141" i="121"/>
  <c r="I25" i="121" s="1"/>
  <c r="H141" i="121"/>
  <c r="H25" i="121" s="1"/>
  <c r="G141" i="121"/>
  <c r="G25" i="121" s="1"/>
  <c r="F141" i="121"/>
  <c r="F25" i="121" s="1"/>
  <c r="E141" i="121"/>
  <c r="E25" i="121" s="1"/>
  <c r="D141" i="121"/>
  <c r="D25" i="121" s="1"/>
  <c r="C141" i="121"/>
  <c r="C25" i="121" s="1"/>
  <c r="L140" i="121"/>
  <c r="L24" i="121" s="1"/>
  <c r="K140" i="121"/>
  <c r="K24" i="121" s="1"/>
  <c r="J140" i="121"/>
  <c r="J24" i="121" s="1"/>
  <c r="I140" i="121"/>
  <c r="I24" i="121" s="1"/>
  <c r="H140" i="121"/>
  <c r="H24" i="121" s="1"/>
  <c r="G140" i="121"/>
  <c r="G24" i="121" s="1"/>
  <c r="F140" i="121"/>
  <c r="F24" i="121" s="1"/>
  <c r="E140" i="121"/>
  <c r="E24" i="121" s="1"/>
  <c r="D140" i="121"/>
  <c r="D24" i="121" s="1"/>
  <c r="C140" i="121"/>
  <c r="C24" i="121" s="1"/>
  <c r="L139" i="121"/>
  <c r="L23" i="121" s="1"/>
  <c r="K139" i="121"/>
  <c r="K23" i="121" s="1"/>
  <c r="J139" i="121"/>
  <c r="J23" i="121" s="1"/>
  <c r="I139" i="121"/>
  <c r="I23" i="121" s="1"/>
  <c r="H139" i="121"/>
  <c r="H23" i="121" s="1"/>
  <c r="G139" i="121"/>
  <c r="G23" i="121" s="1"/>
  <c r="F139" i="121"/>
  <c r="F23" i="121" s="1"/>
  <c r="E139" i="121"/>
  <c r="E23" i="121" s="1"/>
  <c r="D139" i="121"/>
  <c r="D23" i="121" s="1"/>
  <c r="C139" i="121"/>
  <c r="C23" i="121" s="1"/>
  <c r="L138" i="121"/>
  <c r="L22" i="121" s="1"/>
  <c r="K138" i="121"/>
  <c r="K22" i="121" s="1"/>
  <c r="J138" i="121"/>
  <c r="J22" i="121" s="1"/>
  <c r="I138" i="121"/>
  <c r="I22" i="121" s="1"/>
  <c r="H138" i="121"/>
  <c r="H22" i="121" s="1"/>
  <c r="G138" i="121"/>
  <c r="G22" i="121" s="1"/>
  <c r="F138" i="121"/>
  <c r="F22" i="121" s="1"/>
  <c r="E138" i="121"/>
  <c r="E22" i="121" s="1"/>
  <c r="D138" i="121"/>
  <c r="D22" i="121" s="1"/>
  <c r="C138" i="121"/>
  <c r="C22" i="121" s="1"/>
  <c r="L137" i="121"/>
  <c r="L21" i="121" s="1"/>
  <c r="K137" i="121"/>
  <c r="K21" i="121" s="1"/>
  <c r="J137" i="121"/>
  <c r="J21" i="121" s="1"/>
  <c r="I137" i="121"/>
  <c r="I21" i="121" s="1"/>
  <c r="H137" i="121"/>
  <c r="H21" i="121" s="1"/>
  <c r="G137" i="121"/>
  <c r="G21" i="121" s="1"/>
  <c r="F137" i="121"/>
  <c r="F21" i="121" s="1"/>
  <c r="E137" i="121"/>
  <c r="D137" i="121"/>
  <c r="D21" i="121" s="1"/>
  <c r="C137" i="121"/>
  <c r="C21" i="121" s="1"/>
  <c r="L136" i="121"/>
  <c r="L20" i="121" s="1"/>
  <c r="K136" i="121"/>
  <c r="K20" i="121" s="1"/>
  <c r="J136" i="121"/>
  <c r="J20" i="121" s="1"/>
  <c r="I136" i="121"/>
  <c r="I20" i="121" s="1"/>
  <c r="H136" i="121"/>
  <c r="H20" i="121" s="1"/>
  <c r="G136" i="121"/>
  <c r="G20" i="121" s="1"/>
  <c r="F136" i="121"/>
  <c r="F20" i="121" s="1"/>
  <c r="E136" i="121"/>
  <c r="E20" i="121" s="1"/>
  <c r="D136" i="121"/>
  <c r="D20" i="121" s="1"/>
  <c r="C136" i="121"/>
  <c r="L135" i="121"/>
  <c r="L19" i="121" s="1"/>
  <c r="K135" i="121"/>
  <c r="K19" i="121" s="1"/>
  <c r="J135" i="121"/>
  <c r="J19" i="121" s="1"/>
  <c r="I135" i="121"/>
  <c r="I19" i="121" s="1"/>
  <c r="H135" i="121"/>
  <c r="H19" i="121" s="1"/>
  <c r="G135" i="121"/>
  <c r="G19" i="121" s="1"/>
  <c r="F135" i="121"/>
  <c r="F19" i="121" s="1"/>
  <c r="E135" i="121"/>
  <c r="E19" i="121" s="1"/>
  <c r="D135" i="121"/>
  <c r="D19" i="121" s="1"/>
  <c r="C135" i="121"/>
  <c r="C19" i="121" s="1"/>
  <c r="L134" i="121"/>
  <c r="L18" i="121" s="1"/>
  <c r="K134" i="121"/>
  <c r="K18" i="121" s="1"/>
  <c r="J134" i="121"/>
  <c r="J18" i="121" s="1"/>
  <c r="I134" i="121"/>
  <c r="I18" i="121" s="1"/>
  <c r="H134" i="121"/>
  <c r="H18" i="121" s="1"/>
  <c r="G134" i="121"/>
  <c r="G18" i="121" s="1"/>
  <c r="F134" i="121"/>
  <c r="F18" i="121" s="1"/>
  <c r="E134" i="121"/>
  <c r="E18" i="121" s="1"/>
  <c r="D134" i="121"/>
  <c r="D18" i="121" s="1"/>
  <c r="C134" i="121"/>
  <c r="C18" i="121" s="1"/>
  <c r="L133" i="121"/>
  <c r="L17" i="121" s="1"/>
  <c r="K133" i="121"/>
  <c r="K17" i="121" s="1"/>
  <c r="J133" i="121"/>
  <c r="J17" i="121" s="1"/>
  <c r="I133" i="121"/>
  <c r="I17" i="121" s="1"/>
  <c r="H133" i="121"/>
  <c r="H17" i="121" s="1"/>
  <c r="G133" i="121"/>
  <c r="G17" i="121" s="1"/>
  <c r="F133" i="121"/>
  <c r="F17" i="121" s="1"/>
  <c r="E133" i="121"/>
  <c r="D133" i="121"/>
  <c r="D17" i="121" s="1"/>
  <c r="C133" i="121"/>
  <c r="C17" i="121" s="1"/>
  <c r="L132" i="121"/>
  <c r="L16" i="121" s="1"/>
  <c r="K132" i="121"/>
  <c r="K16" i="121" s="1"/>
  <c r="J132" i="121"/>
  <c r="J16" i="121" s="1"/>
  <c r="I132" i="121"/>
  <c r="I16" i="121" s="1"/>
  <c r="H132" i="121"/>
  <c r="H16" i="121" s="1"/>
  <c r="G132" i="121"/>
  <c r="G16" i="121" s="1"/>
  <c r="F132" i="121"/>
  <c r="F16" i="121" s="1"/>
  <c r="E132" i="121"/>
  <c r="E16" i="121" s="1"/>
  <c r="D132" i="121"/>
  <c r="D16" i="121" s="1"/>
  <c r="C132" i="121"/>
  <c r="L131" i="121"/>
  <c r="L15" i="121" s="1"/>
  <c r="K131" i="121"/>
  <c r="K15" i="121" s="1"/>
  <c r="J131" i="121"/>
  <c r="J15" i="121" s="1"/>
  <c r="I131" i="121"/>
  <c r="I15" i="121" s="1"/>
  <c r="H131" i="121"/>
  <c r="H15" i="121" s="1"/>
  <c r="G131" i="121"/>
  <c r="G15" i="121" s="1"/>
  <c r="F131" i="121"/>
  <c r="F15" i="121" s="1"/>
  <c r="E131" i="121"/>
  <c r="E15" i="121" s="1"/>
  <c r="D131" i="121"/>
  <c r="D15" i="121" s="1"/>
  <c r="C131" i="121"/>
  <c r="C15" i="121" s="1"/>
  <c r="L130" i="121"/>
  <c r="L14" i="121" s="1"/>
  <c r="K130" i="121"/>
  <c r="K14" i="121" s="1"/>
  <c r="J130" i="121"/>
  <c r="J14" i="121" s="1"/>
  <c r="I130" i="121"/>
  <c r="I14" i="121" s="1"/>
  <c r="H130" i="121"/>
  <c r="H14" i="121" s="1"/>
  <c r="G130" i="121"/>
  <c r="G14" i="121" s="1"/>
  <c r="F130" i="121"/>
  <c r="F14" i="121" s="1"/>
  <c r="E130" i="121"/>
  <c r="E14" i="121" s="1"/>
  <c r="D130" i="121"/>
  <c r="D14" i="121" s="1"/>
  <c r="C130" i="121"/>
  <c r="C14" i="121" s="1"/>
  <c r="L129" i="121"/>
  <c r="L13" i="121" s="1"/>
  <c r="K129" i="121"/>
  <c r="K13" i="121" s="1"/>
  <c r="J129" i="121"/>
  <c r="J13" i="121" s="1"/>
  <c r="I129" i="121"/>
  <c r="I13" i="121" s="1"/>
  <c r="H129" i="121"/>
  <c r="H13" i="121" s="1"/>
  <c r="G129" i="121"/>
  <c r="G13" i="121" s="1"/>
  <c r="F129" i="121"/>
  <c r="F13" i="121" s="1"/>
  <c r="E129" i="121"/>
  <c r="D129" i="121"/>
  <c r="D13" i="121" s="1"/>
  <c r="C129" i="121"/>
  <c r="C13" i="121" s="1"/>
  <c r="L128" i="121"/>
  <c r="L12" i="121" s="1"/>
  <c r="K128" i="121"/>
  <c r="K12" i="121" s="1"/>
  <c r="J128" i="121"/>
  <c r="J12" i="121" s="1"/>
  <c r="I128" i="121"/>
  <c r="I12" i="121" s="1"/>
  <c r="H128" i="121"/>
  <c r="H12" i="121" s="1"/>
  <c r="G128" i="121"/>
  <c r="G12" i="121" s="1"/>
  <c r="F128" i="121"/>
  <c r="F12" i="121" s="1"/>
  <c r="E128" i="121"/>
  <c r="E12" i="121" s="1"/>
  <c r="D128" i="121"/>
  <c r="D12" i="121" s="1"/>
  <c r="C128" i="121"/>
  <c r="L127" i="121"/>
  <c r="L11" i="121" s="1"/>
  <c r="K127" i="121"/>
  <c r="K11" i="121" s="1"/>
  <c r="J127" i="121"/>
  <c r="J11" i="121" s="1"/>
  <c r="I127" i="121"/>
  <c r="I11" i="121" s="1"/>
  <c r="H127" i="121"/>
  <c r="H11" i="121" s="1"/>
  <c r="G127" i="121"/>
  <c r="G11" i="121" s="1"/>
  <c r="F127" i="121"/>
  <c r="F11" i="121" s="1"/>
  <c r="E127" i="121"/>
  <c r="E11" i="121" s="1"/>
  <c r="D127" i="121"/>
  <c r="D11" i="121" s="1"/>
  <c r="C127" i="121"/>
  <c r="C11" i="121" s="1"/>
  <c r="L126" i="121"/>
  <c r="L10" i="121" s="1"/>
  <c r="K126" i="121"/>
  <c r="K10" i="121" s="1"/>
  <c r="J126" i="121"/>
  <c r="J10" i="121" s="1"/>
  <c r="I126" i="121"/>
  <c r="I10" i="121" s="1"/>
  <c r="H126" i="121"/>
  <c r="H10" i="121" s="1"/>
  <c r="G126" i="121"/>
  <c r="G10" i="121" s="1"/>
  <c r="F126" i="121"/>
  <c r="F10" i="121" s="1"/>
  <c r="E126" i="121"/>
  <c r="E10" i="121" s="1"/>
  <c r="D126" i="121"/>
  <c r="D10" i="121" s="1"/>
  <c r="C126" i="121"/>
  <c r="C10" i="121" s="1"/>
  <c r="L125" i="121"/>
  <c r="L9" i="121" s="1"/>
  <c r="K125" i="121"/>
  <c r="K9" i="121" s="1"/>
  <c r="J125" i="121"/>
  <c r="J9" i="121" s="1"/>
  <c r="I125" i="121"/>
  <c r="I9" i="121" s="1"/>
  <c r="H125" i="121"/>
  <c r="H9" i="121" s="1"/>
  <c r="G125" i="121"/>
  <c r="G9" i="121" s="1"/>
  <c r="F125" i="121"/>
  <c r="F9" i="121" s="1"/>
  <c r="E125" i="121"/>
  <c r="D125" i="121"/>
  <c r="D9" i="121" s="1"/>
  <c r="C125" i="121"/>
  <c r="C9" i="121" s="1"/>
  <c r="L124" i="121"/>
  <c r="L8" i="121" s="1"/>
  <c r="K124" i="121"/>
  <c r="K8" i="121" s="1"/>
  <c r="J124" i="121"/>
  <c r="J8" i="121" s="1"/>
  <c r="I124" i="121"/>
  <c r="I8" i="121" s="1"/>
  <c r="H124" i="121"/>
  <c r="H8" i="121" s="1"/>
  <c r="G124" i="121"/>
  <c r="G8" i="121" s="1"/>
  <c r="F124" i="121"/>
  <c r="F8" i="121" s="1"/>
  <c r="E124" i="121"/>
  <c r="E8" i="121" s="1"/>
  <c r="D124" i="121"/>
  <c r="D8" i="121" s="1"/>
  <c r="C124" i="121"/>
  <c r="L123" i="121"/>
  <c r="L7" i="121" s="1"/>
  <c r="K123" i="121"/>
  <c r="K7" i="121" s="1"/>
  <c r="J123" i="121"/>
  <c r="J7" i="121" s="1"/>
  <c r="I123" i="121"/>
  <c r="I7" i="121" s="1"/>
  <c r="H123" i="121"/>
  <c r="H7" i="121" s="1"/>
  <c r="G123" i="121"/>
  <c r="G7" i="121" s="1"/>
  <c r="F123" i="121"/>
  <c r="F7" i="121" s="1"/>
  <c r="E123" i="121"/>
  <c r="E7" i="121" s="1"/>
  <c r="D123" i="121"/>
  <c r="D7" i="121" s="1"/>
  <c r="C123" i="121"/>
  <c r="C7" i="121" s="1"/>
  <c r="L122" i="121"/>
  <c r="K122" i="121"/>
  <c r="J122" i="121"/>
  <c r="J6" i="121" s="1"/>
  <c r="I122" i="121"/>
  <c r="I6" i="121" s="1"/>
  <c r="H122" i="121"/>
  <c r="G122" i="121"/>
  <c r="F122" i="121"/>
  <c r="F6" i="121" s="1"/>
  <c r="E122" i="121"/>
  <c r="E6" i="121" s="1"/>
  <c r="D122" i="121"/>
  <c r="D6" i="121" s="1"/>
  <c r="C122" i="121"/>
  <c r="E113" i="121"/>
  <c r="D113" i="121"/>
  <c r="C113" i="121"/>
  <c r="F112" i="121"/>
  <c r="F111" i="121"/>
  <c r="F110" i="121"/>
  <c r="F109" i="121"/>
  <c r="F108" i="121"/>
  <c r="F107" i="121"/>
  <c r="F106" i="121"/>
  <c r="F105" i="121"/>
  <c r="F104" i="121"/>
  <c r="F103" i="121"/>
  <c r="F102" i="121"/>
  <c r="F101" i="121"/>
  <c r="F100" i="121"/>
  <c r="F99" i="121"/>
  <c r="F98" i="121"/>
  <c r="F97" i="121"/>
  <c r="F96" i="121"/>
  <c r="F113" i="121" s="1"/>
  <c r="F95" i="121"/>
  <c r="F94" i="121"/>
  <c r="F93" i="121"/>
  <c r="L84" i="121"/>
  <c r="K84" i="121"/>
  <c r="J84" i="121"/>
  <c r="I84" i="121"/>
  <c r="H84" i="121"/>
  <c r="G84" i="121"/>
  <c r="F84" i="121"/>
  <c r="E84" i="121"/>
  <c r="D84" i="121"/>
  <c r="C84" i="121"/>
  <c r="M83" i="121"/>
  <c r="M82" i="121"/>
  <c r="M81" i="121"/>
  <c r="M80" i="121"/>
  <c r="M79" i="121"/>
  <c r="M78" i="121"/>
  <c r="M77" i="121"/>
  <c r="M76" i="121"/>
  <c r="M75" i="121"/>
  <c r="M74" i="121"/>
  <c r="M73" i="121"/>
  <c r="M72" i="121"/>
  <c r="M71" i="121"/>
  <c r="M70" i="121"/>
  <c r="M69" i="121"/>
  <c r="M68" i="121"/>
  <c r="M67" i="121"/>
  <c r="M66" i="121"/>
  <c r="M65" i="121"/>
  <c r="M64" i="121"/>
  <c r="K142" i="121" l="1"/>
  <c r="K6" i="121"/>
  <c r="M128" i="121"/>
  <c r="C12" i="121"/>
  <c r="M132" i="121"/>
  <c r="C16" i="121"/>
  <c r="G142" i="121"/>
  <c r="G6" i="121"/>
  <c r="M129" i="121"/>
  <c r="E13" i="121"/>
  <c r="M133" i="121"/>
  <c r="E17" i="121"/>
  <c r="H142" i="121"/>
  <c r="H6" i="121"/>
  <c r="L142" i="121"/>
  <c r="L6" i="121"/>
  <c r="C142" i="121"/>
  <c r="C6" i="121"/>
  <c r="M124" i="121"/>
  <c r="C8" i="121"/>
  <c r="M125" i="121"/>
  <c r="E9" i="121"/>
  <c r="M136" i="121"/>
  <c r="C20" i="121"/>
  <c r="M137" i="121"/>
  <c r="E21" i="121"/>
  <c r="M141" i="121"/>
  <c r="M140" i="121"/>
  <c r="M84" i="121"/>
  <c r="M126" i="121"/>
  <c r="M134" i="121"/>
  <c r="E142" i="121"/>
  <c r="I142" i="121"/>
  <c r="M123" i="121"/>
  <c r="M127" i="121"/>
  <c r="M131" i="121"/>
  <c r="M135" i="121"/>
  <c r="M139" i="121"/>
  <c r="M122" i="121"/>
  <c r="M130" i="121"/>
  <c r="M138" i="121"/>
  <c r="F142" i="121"/>
  <c r="J142" i="121"/>
  <c r="D142" i="121"/>
  <c r="M142" i="121" l="1"/>
  <c r="L55" i="121"/>
  <c r="K55" i="121"/>
  <c r="J55" i="121"/>
  <c r="I55" i="121"/>
  <c r="H55" i="121"/>
  <c r="G55" i="121"/>
  <c r="F55" i="121"/>
  <c r="E55" i="121"/>
  <c r="D55" i="121"/>
  <c r="C55" i="121"/>
  <c r="M54" i="121"/>
  <c r="M53" i="121"/>
  <c r="M52" i="121"/>
  <c r="M51" i="121"/>
  <c r="M50" i="121"/>
  <c r="M49" i="121"/>
  <c r="M48" i="121"/>
  <c r="M47" i="121"/>
  <c r="M46" i="121"/>
  <c r="M45" i="121"/>
  <c r="M44" i="121"/>
  <c r="M43" i="121"/>
  <c r="M42" i="121"/>
  <c r="M41" i="121"/>
  <c r="M40" i="121"/>
  <c r="M39" i="121"/>
  <c r="M38" i="121"/>
  <c r="M37" i="121"/>
  <c r="M36" i="121"/>
  <c r="M35" i="121"/>
  <c r="M55" i="121" l="1"/>
  <c r="K26" i="121" l="1"/>
  <c r="M10" i="121"/>
  <c r="M14" i="121"/>
  <c r="M18" i="121"/>
  <c r="L26" i="121"/>
  <c r="H26" i="121"/>
  <c r="I26" i="121"/>
  <c r="G26" i="121"/>
  <c r="D26" i="121"/>
  <c r="M22" i="121"/>
  <c r="M6" i="121" l="1"/>
  <c r="M25" i="121"/>
  <c r="M21" i="121"/>
  <c r="M17" i="121"/>
  <c r="M13" i="121"/>
  <c r="M9" i="121"/>
  <c r="J26" i="121"/>
  <c r="M24" i="121"/>
  <c r="M20" i="121"/>
  <c r="M16" i="121"/>
  <c r="M12" i="121"/>
  <c r="M8" i="121"/>
  <c r="F26" i="121"/>
  <c r="M23" i="121"/>
  <c r="M19" i="121"/>
  <c r="M15" i="121"/>
  <c r="M11" i="121"/>
  <c r="M7" i="121"/>
  <c r="E26" i="121"/>
  <c r="M26" i="121" l="1"/>
  <c r="C26" i="121" l="1"/>
</calcChain>
</file>

<file path=xl/sharedStrings.xml><?xml version="1.0" encoding="utf-8"?>
<sst xmlns="http://schemas.openxmlformats.org/spreadsheetml/2006/main" count="311" uniqueCount="52">
  <si>
    <t>TOTAL</t>
  </si>
  <si>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</si>
  <si>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</si>
  <si>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</si>
  <si>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</si>
  <si>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</si>
  <si>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</si>
  <si>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</si>
  <si>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</si>
  <si>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</si>
  <si>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</si>
  <si>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</si>
  <si>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</si>
  <si>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</si>
  <si>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</si>
  <si>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</si>
  <si>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</si>
  <si>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</si>
  <si>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AMATLAN DE CAÑAS</t>
  </si>
  <si>
    <t>BAHIA DE BANDERAS</t>
  </si>
  <si>
    <t>SANTIAGO IXCUINTLA</t>
  </si>
  <si>
    <t>Anexo VII</t>
  </si>
  <si>
    <t>SANTA MARIA DEL ORO</t>
  </si>
  <si>
    <t>SAN PEDRO LAGUINILLAS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</si>
  <si>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</si>
  <si>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</si>
  <si>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</si>
  <si>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</si>
  <si>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</si>
  <si>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</si>
  <si>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</si>
  <si>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</si>
  <si>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Total</t>
  </si>
  <si>
    <t>Municipio</t>
  </si>
  <si>
    <t>ISR Enajenación de bienes</t>
  </si>
  <si>
    <t xml:space="preserve">Las cifras parciales pueden no coincidir con el total debido al redondeo </t>
  </si>
  <si>
    <t>Faltante inicial del FEIEF al FGP</t>
  </si>
  <si>
    <t>PARTICIPACIONES FEDERALES MINISTRADAS A LOS MUNICIPIOS EN EL MES DE ABRIL DEL EJERCICIO FISCAL 2023</t>
  </si>
  <si>
    <t>PARTICIPACIONES FEDERALES MINISTRADAS A LOS MUNICIPIOS EN EL II TRIMESTRE DEL EJERCICIO FISCAL 2023</t>
  </si>
  <si>
    <t>PARTICIPACIONES FEDERALES MINISTRADAS A LOS MUNICIPIOS EN EL MES DE MAYO DEL EJERCICIO FISCAL 2023</t>
  </si>
  <si>
    <t>Nota:</t>
  </si>
  <si>
    <t>IEPS Gasolina y Diésel incluye la diferencia del mes de Abril 2023</t>
  </si>
  <si>
    <t>AJUSTE DEFINITIVO 2022</t>
  </si>
  <si>
    <t>(INCLUYE AJUSTE DEFINITIVO 2022)</t>
  </si>
  <si>
    <t>PARTICIPACIONES FEDERALES MINISTRADAS A LOS MUNICIPIOS EN EL MES DE JUNIO DEL EJERCICIO FISCAL 2023</t>
  </si>
  <si>
    <t>PRIMER AJUSTE CUATRIMESTRAL 2023</t>
  </si>
  <si>
    <t>AJUSTE DEFINITIVO FOFIR 2022</t>
  </si>
  <si>
    <t>(INCLUYE PRIMER AJUSTE CUATRIMESTRAL 2023 FGP, FFM E IEPS Y EL AJUSTE DEFINITIVO 2022 DE FOFIR)</t>
  </si>
  <si>
    <t xml:space="preserve">El ajuste definitivo negativo del Fondo de Fiscalización del ejercicio 2022(-$7'613,071.20)se estará afectando desde el mes actual, hasta que se cubra el total. El saldo pendiente de aplicarse es de $5'314,124.54
</t>
  </si>
  <si>
    <t>Faltante inicial del FEIEF al FGP del mes de junio 2023</t>
  </si>
  <si>
    <t>Faltante inicial del FEIEF al FGP del mes de abril 2023</t>
  </si>
  <si>
    <t>Faltante inicial del FEIEF al FGP del 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</si>
</sst>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€-2]* #,##0.00_-;\-[$€-2]* #,##0.00_-;_-[$€-2]* &quot;-&quot;??_-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7" applyNumberFormat="0" applyAlignment="0" applyProtection="0"/>
    <xf numFmtId="0" fontId="16" fillId="18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22" borderId="0" applyNumberFormat="0" applyBorder="0" applyAlignment="0" applyProtection="0"/>
    <xf numFmtId="0" fontId="19" fillId="8" borderId="7" applyNumberFormat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44" fontId="1" fillId="0" borderId="0" applyFont="0" applyFill="0" applyBorder="0" applyAlignment="0" applyProtection="0"/>
    <xf numFmtId="0" fontId="21" fillId="23" borderId="0" applyNumberFormat="0" applyBorder="0" applyAlignment="0" applyProtection="0"/>
    <xf numFmtId="0" fontId="28" fillId="0" borderId="0"/>
    <xf numFmtId="0" fontId="28" fillId="0" borderId="0"/>
    <xf numFmtId="0" fontId="1" fillId="0" borderId="0"/>
    <xf numFmtId="0" fontId="1" fillId="24" borderId="10" applyNumberFormat="0" applyFont="0" applyAlignment="0" applyProtection="0"/>
    <xf numFmtId="9" fontId="1" fillId="0" borderId="0" applyFont="0" applyFill="0" applyBorder="0" applyAlignment="0" applyProtection="0"/>
    <xf numFmtId="0" fontId="22" fillId="17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18" fillId="0" borderId="13" applyNumberFormat="0" applyFill="0" applyAlignment="0" applyProtection="0"/>
    <xf numFmtId="0" fontId="27" fillId="0" borderId="14" applyNumberFormat="0" applyFill="0" applyAlignment="0" applyProtection="0"/>
    <xf numFmtId="164" fontId="29" fillId="0" borderId="0" applyFont="0" applyFill="0" applyBorder="0" applyAlignment="0" applyProtection="0"/>
  </cellStyleXfs>
  <cellXfs count="61">
    <xf numFmtId="0" fontId="0" fillId="0" borderId="0" xfId="0"/>
    <xf numFmtId="3" fontId="7" fillId="0" borderId="2" xfId="0" applyNumberFormat="1" applyFont="1" applyBorder="1"/>
    <xf numFmtId="0" fontId="7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6" fillId="0" borderId="0" xfId="0" applyNumberFormat="1" applyFont="1" applyFill="1" applyBorder="1"/>
    <xf numFmtId="0" fontId="8" fillId="0" borderId="0" xfId="0" applyFont="1"/>
    <xf numFmtId="0" fontId="4" fillId="0" borderId="0" xfId="0" applyFont="1" applyFill="1" applyBorder="1" applyAlignment="1"/>
    <xf numFmtId="4" fontId="0" fillId="0" borderId="0" xfId="0" applyNumberFormat="1" applyFill="1" applyBorder="1"/>
    <xf numFmtId="3" fontId="6" fillId="2" borderId="2" xfId="0" applyNumberFormat="1" applyFont="1" applyFill="1" applyBorder="1"/>
    <xf numFmtId="0" fontId="0" fillId="0" borderId="0" xfId="0"/>
    <xf numFmtId="0" fontId="5" fillId="0" borderId="0" xfId="0" applyFont="1"/>
    <xf numFmtId="0" fontId="3" fillId="0" borderId="0" xfId="0" applyFont="1"/>
    <xf numFmtId="0" fontId="0" fillId="0" borderId="0" xfId="0"/>
    <xf numFmtId="0" fontId="5" fillId="0" borderId="0" xfId="0" applyFont="1"/>
    <xf numFmtId="0" fontId="5" fillId="0" borderId="0" xfId="2" applyFont="1" applyFill="1" applyBorder="1"/>
    <xf numFmtId="0" fontId="2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2" applyFont="1" applyFill="1" applyBorder="1" applyAlignment="1"/>
    <xf numFmtId="0" fontId="1" fillId="0" borderId="0" xfId="2"/>
    <xf numFmtId="0" fontId="1" fillId="0" borderId="0" xfId="2" applyFont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wrapText="1"/>
    </xf>
    <xf numFmtId="3" fontId="7" fillId="0" borderId="2" xfId="2" applyNumberFormat="1" applyFont="1" applyBorder="1"/>
    <xf numFmtId="3" fontId="7" fillId="0" borderId="0" xfId="2" applyNumberFormat="1" applyFont="1" applyFill="1" applyBorder="1"/>
    <xf numFmtId="3" fontId="6" fillId="2" borderId="2" xfId="2" applyNumberFormat="1" applyFont="1" applyFill="1" applyBorder="1"/>
    <xf numFmtId="3" fontId="6" fillId="0" borderId="0" xfId="2" applyNumberFormat="1" applyFont="1" applyFill="1" applyBorder="1"/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left" wrapText="1"/>
    </xf>
    <xf numFmtId="0" fontId="7" fillId="0" borderId="6" xfId="2" applyFont="1" applyBorder="1" applyAlignment="1">
      <alignment horizontal="left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/>
    </xf>
    <xf numFmtId="0" fontId="6" fillId="2" borderId="6" xfId="2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3" fillId="0" borderId="0" xfId="2" applyFont="1" applyAlignment="1">
      <alignment horizontal="center"/>
    </xf>
    <xf numFmtId="0" fontId="5" fillId="0" borderId="22" xfId="2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6" fillId="2" borderId="21" xfId="2" applyFont="1" applyFill="1" applyBorder="1" applyAlignment="1">
      <alignment horizontal="center"/>
    </xf>
  </cellXfs>
  <cellStyles count="55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Cálculo 2" xfId="23"/>
    <cellStyle name="Celda de comprobación 2" xfId="24"/>
    <cellStyle name="Celda vinculada 2" xfId="25"/>
    <cellStyle name="Encabezado 4 2" xfId="26"/>
    <cellStyle name="Énfasis1 2" xfId="27"/>
    <cellStyle name="Énfasis2 2" xfId="28"/>
    <cellStyle name="Énfasis3 2" xfId="29"/>
    <cellStyle name="Énfasis4 2" xfId="30"/>
    <cellStyle name="Énfasis5 2" xfId="31"/>
    <cellStyle name="Énfasis6 2" xfId="32"/>
    <cellStyle name="Entrada 2" xfId="33"/>
    <cellStyle name="Euro" xfId="1"/>
    <cellStyle name="Euro 2" xfId="3"/>
    <cellStyle name="Euro 2 2" xfId="36"/>
    <cellStyle name="Euro 2 3" xfId="37"/>
    <cellStyle name="Euro 2 4" xfId="35"/>
    <cellStyle name="Euro 3" xfId="4"/>
    <cellStyle name="Euro 3 2" xfId="38"/>
    <cellStyle name="Euro 4" xfId="34"/>
    <cellStyle name="Euro 5" xfId="54"/>
    <cellStyle name="Incorrecto 2" xfId="39"/>
    <cellStyle name="Moneda 2" xfId="40"/>
    <cellStyle name="Neutral 2" xfId="41"/>
    <cellStyle name="Normal" xfId="0" builtinId="0"/>
    <cellStyle name="Normal 2" xfId="2"/>
    <cellStyle name="Normal 2 2" xfId="43"/>
    <cellStyle name="Normal 2 3" xfId="44"/>
    <cellStyle name="Normal 2 4" xfId="42"/>
    <cellStyle name="Notas 2" xfId="45"/>
    <cellStyle name="Porcentaje 2" xfId="46"/>
    <cellStyle name="Salida 2" xfId="47"/>
    <cellStyle name="Texto de advertencia 2" xfId="48"/>
    <cellStyle name="Texto explicativo 2" xfId="49"/>
    <cellStyle name="Título 2 2" xfId="51"/>
    <cellStyle name="Título 3 2" xfId="52"/>
    <cellStyle name="Título 4" xfId="50"/>
    <cellStyle name="Total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231"/>
  <sheetViews>
    <sheetView tabSelected="1" workbookViewId="0">
      <selection sqref="A1:M1"/>
    </sheetView>
  </sheetViews>
  <sheetFormatPr baseColWidth="10" defaultRowHeight="12.75" x14ac:dyDescent="0.2"/>
  <cols>
    <col min="1" max="1" width="4.140625" style="12" bestFit="1" customWidth="1"/>
    <col min="2" max="2" width="19.85546875" style="12" customWidth="1"/>
    <col min="3" max="10" width="13.85546875" style="12" customWidth="1"/>
    <col min="11" max="11" width="13.85546875" style="15" customWidth="1"/>
    <col min="12" max="13" width="13.85546875" style="12" customWidth="1"/>
    <col min="14" max="16384" width="11.42578125" style="12"/>
  </cols>
  <sheetData>
    <row r="1" spans="1:31" ht="13.5" customHeight="1" x14ac:dyDescent="0.2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31" ht="13.5" customHeight="1" x14ac:dyDescent="0.2">
      <c r="M2" s="18" t="s">
        <v>21</v>
      </c>
    </row>
    <row r="3" spans="1:31" ht="20.100000000000001" customHeight="1" x14ac:dyDescent="0.2">
      <c r="A3" s="35" t="s">
        <v>1</v>
      </c>
      <c r="B3" s="35" t="s">
        <v>33</v>
      </c>
      <c r="C3" s="38" t="s">
        <v>25</v>
      </c>
      <c r="D3" s="38" t="s">
        <v>26</v>
      </c>
      <c r="E3" s="38" t="s">
        <v>24</v>
      </c>
      <c r="F3" s="38" t="s">
        <v>27</v>
      </c>
      <c r="G3" s="38" t="s">
        <v>28</v>
      </c>
      <c r="H3" s="45" t="s">
        <v>29</v>
      </c>
      <c r="I3" s="38" t="s">
        <v>30</v>
      </c>
      <c r="J3" s="38" t="s">
        <v>31</v>
      </c>
      <c r="K3" s="38" t="s">
        <v>34</v>
      </c>
      <c r="L3" s="38" t="s">
        <v>36</v>
      </c>
      <c r="M3" s="38" t="s">
        <v>32</v>
      </c>
    </row>
    <row r="4" spans="1:31" ht="20.100000000000001" customHeight="1" x14ac:dyDescent="0.2">
      <c r="A4" s="36"/>
      <c r="B4" s="36"/>
      <c r="C4" s="39"/>
      <c r="D4" s="39"/>
      <c r="E4" s="39"/>
      <c r="F4" s="39"/>
      <c r="G4" s="39"/>
      <c r="H4" s="46"/>
      <c r="I4" s="39"/>
      <c r="J4" s="39"/>
      <c r="K4" s="39"/>
      <c r="L4" s="39"/>
      <c r="M4" s="39"/>
    </row>
    <row r="5" spans="1:31" ht="20.100000000000001" customHeight="1" x14ac:dyDescent="0.2">
      <c r="A5" s="37"/>
      <c r="B5" s="37"/>
      <c r="C5" s="40"/>
      <c r="D5" s="40"/>
      <c r="E5" s="40"/>
      <c r="F5" s="40"/>
      <c r="G5" s="40"/>
      <c r="H5" s="47"/>
      <c r="I5" s="40"/>
      <c r="J5" s="40"/>
      <c r="K5" s="40"/>
      <c r="L5" s="40"/>
      <c r="M5" s="40"/>
    </row>
    <row r="6" spans="1:31" ht="13.5" customHeight="1" x14ac:dyDescent="0.2">
      <c r="A6" s="4">
        <v>1</v>
      </c>
      <c r="B6" s="2" t="s">
        <v>3</v>
      </c>
      <c r="C6" s="1">
        <f t="shared" ref="C6:L6" si="0">C35+C122+C209</f>
        <v>21165199.359999999</v>
      </c>
      <c r="D6" s="1">
        <f t="shared" si="0"/>
        <v>4780104.25</v>
      </c>
      <c r="E6" s="1">
        <f t="shared" si="0"/>
        <v>242384.18</v>
      </c>
      <c r="F6" s="1">
        <f t="shared" si="0"/>
        <v>447946.07</v>
      </c>
      <c r="G6" s="1">
        <f t="shared" si="0"/>
        <v>391324.2416201781</v>
      </c>
      <c r="H6" s="1">
        <f t="shared" si="0"/>
        <v>329012</v>
      </c>
      <c r="I6" s="1">
        <f t="shared" si="0"/>
        <v>26497.739999999998</v>
      </c>
      <c r="J6" s="1">
        <f t="shared" si="0"/>
        <v>163039.63999999998</v>
      </c>
      <c r="K6" s="1">
        <f t="shared" si="0"/>
        <v>1633636.43</v>
      </c>
      <c r="L6" s="1">
        <f t="shared" si="0"/>
        <v>-71001.19</v>
      </c>
      <c r="M6" s="1">
        <f t="shared" ref="M6:M25" si="1">SUM(C6:L6)</f>
        <v>29108142.721620176</v>
      </c>
      <c r="O6" s="5"/>
      <c r="P6" s="10"/>
      <c r="Q6" s="5"/>
      <c r="R6" s="5"/>
      <c r="S6" s="5"/>
      <c r="T6" s="6"/>
      <c r="U6" s="6"/>
      <c r="V6" s="6"/>
      <c r="W6" s="6"/>
      <c r="X6" s="5"/>
      <c r="Y6" s="5"/>
      <c r="Z6" s="5"/>
      <c r="AA6" s="5"/>
      <c r="AB6" s="5"/>
      <c r="AC6" s="5"/>
      <c r="AD6" s="5"/>
      <c r="AE6" s="5"/>
    </row>
    <row r="7" spans="1:31" ht="13.5" customHeight="1" x14ac:dyDescent="0.2">
      <c r="A7" s="4">
        <v>2</v>
      </c>
      <c r="B7" s="2" t="s">
        <v>4</v>
      </c>
      <c r="C7" s="1">
        <f t="shared" ref="C7:L7" si="2">C36+C123+C210</f>
        <v>16451458.350000001</v>
      </c>
      <c r="D7" s="1">
        <f t="shared" si="2"/>
        <v>3049300.7600000002</v>
      </c>
      <c r="E7" s="1">
        <f t="shared" si="2"/>
        <v>335845.31999999995</v>
      </c>
      <c r="F7" s="1">
        <f t="shared" si="2"/>
        <v>183276.53999999998</v>
      </c>
      <c r="G7" s="1">
        <f t="shared" si="2"/>
        <v>158330.5793807375</v>
      </c>
      <c r="H7" s="1">
        <f t="shared" si="2"/>
        <v>510129</v>
      </c>
      <c r="I7" s="1">
        <f t="shared" si="2"/>
        <v>22265.699999999997</v>
      </c>
      <c r="J7" s="1">
        <f t="shared" si="2"/>
        <v>136999.96</v>
      </c>
      <c r="K7" s="1">
        <f t="shared" si="2"/>
        <v>1372722.1300000001</v>
      </c>
      <c r="L7" s="1">
        <f t="shared" si="2"/>
        <v>-59661.319999999992</v>
      </c>
      <c r="M7" s="1">
        <f t="shared" si="1"/>
        <v>22160667.019380737</v>
      </c>
      <c r="O7" s="5"/>
      <c r="P7" s="10"/>
      <c r="Q7" s="5"/>
      <c r="R7" s="5"/>
      <c r="S7" s="5"/>
      <c r="T7" s="6"/>
      <c r="U7" s="6"/>
      <c r="V7" s="6"/>
      <c r="W7" s="6"/>
      <c r="X7" s="5"/>
      <c r="Y7" s="5"/>
      <c r="Z7" s="5"/>
      <c r="AA7" s="5"/>
      <c r="AB7" s="5"/>
      <c r="AC7" s="5"/>
      <c r="AD7" s="5"/>
      <c r="AE7" s="5"/>
    </row>
    <row r="8" spans="1:31" ht="13.5" customHeight="1" x14ac:dyDescent="0.2">
      <c r="A8" s="4">
        <v>3</v>
      </c>
      <c r="B8" s="2" t="s">
        <v>18</v>
      </c>
      <c r="C8" s="1">
        <f t="shared" ref="C8:L8" si="3">C37+C124+C211</f>
        <v>14646854.649999999</v>
      </c>
      <c r="D8" s="1">
        <f t="shared" si="3"/>
        <v>2738239.58</v>
      </c>
      <c r="E8" s="1">
        <f t="shared" si="3"/>
        <v>353115.30000000005</v>
      </c>
      <c r="F8" s="1">
        <f t="shared" si="3"/>
        <v>134665.13</v>
      </c>
      <c r="G8" s="1">
        <f t="shared" si="3"/>
        <v>114016.96595332751</v>
      </c>
      <c r="H8" s="1">
        <f t="shared" si="3"/>
        <v>452555</v>
      </c>
      <c r="I8" s="1">
        <f t="shared" si="3"/>
        <v>18843.689999999999</v>
      </c>
      <c r="J8" s="1">
        <f t="shared" si="3"/>
        <v>115944.6</v>
      </c>
      <c r="K8" s="1">
        <f t="shared" si="3"/>
        <v>1161750.2000000002</v>
      </c>
      <c r="L8" s="1">
        <f t="shared" si="3"/>
        <v>-50492.06</v>
      </c>
      <c r="M8" s="1">
        <f t="shared" si="1"/>
        <v>19685493.055953328</v>
      </c>
      <c r="O8" s="5"/>
      <c r="P8" s="10"/>
      <c r="Q8" s="5"/>
      <c r="R8" s="5"/>
      <c r="S8" s="5"/>
      <c r="T8" s="6"/>
      <c r="U8" s="6"/>
      <c r="V8" s="6"/>
      <c r="W8" s="6"/>
      <c r="X8" s="5"/>
      <c r="Y8" s="5"/>
      <c r="Z8" s="5"/>
      <c r="AA8" s="5"/>
      <c r="AB8" s="5"/>
      <c r="AC8" s="5"/>
      <c r="AD8" s="5"/>
      <c r="AE8" s="5"/>
    </row>
    <row r="9" spans="1:31" ht="13.5" customHeight="1" x14ac:dyDescent="0.2">
      <c r="A9" s="4">
        <v>4</v>
      </c>
      <c r="B9" s="2" t="s">
        <v>19</v>
      </c>
      <c r="C9" s="1">
        <f t="shared" ref="C9:L9" si="4">C38+C125+C212</f>
        <v>43328095.520000003</v>
      </c>
      <c r="D9" s="1">
        <f t="shared" si="4"/>
        <v>15308967.99</v>
      </c>
      <c r="E9" s="1">
        <f t="shared" si="4"/>
        <v>300289.44</v>
      </c>
      <c r="F9" s="1">
        <f t="shared" si="4"/>
        <v>1291830.83</v>
      </c>
      <c r="G9" s="1">
        <f t="shared" si="4"/>
        <v>2526582.998991115</v>
      </c>
      <c r="H9" s="1">
        <f t="shared" si="4"/>
        <v>11915464</v>
      </c>
      <c r="I9" s="1">
        <f t="shared" si="4"/>
        <v>75536.700000000012</v>
      </c>
      <c r="J9" s="1">
        <f t="shared" si="4"/>
        <v>464774.63</v>
      </c>
      <c r="K9" s="1">
        <f t="shared" si="4"/>
        <v>4656982.6500000004</v>
      </c>
      <c r="L9" s="1">
        <f t="shared" si="4"/>
        <v>-202402.02000000002</v>
      </c>
      <c r="M9" s="1">
        <f t="shared" si="1"/>
        <v>79666122.738991126</v>
      </c>
      <c r="O9" s="5"/>
      <c r="P9" s="10"/>
      <c r="Q9" s="5"/>
      <c r="R9" s="5"/>
      <c r="S9" s="5"/>
      <c r="T9" s="6"/>
      <c r="U9" s="6"/>
      <c r="V9" s="6"/>
      <c r="W9" s="6"/>
      <c r="X9" s="5"/>
      <c r="Y9" s="5"/>
      <c r="Z9" s="5"/>
      <c r="AA9" s="5"/>
      <c r="AB9" s="5"/>
      <c r="AC9" s="5"/>
      <c r="AD9" s="5"/>
      <c r="AE9" s="5"/>
    </row>
    <row r="10" spans="1:31" ht="13.5" customHeight="1" x14ac:dyDescent="0.2">
      <c r="A10" s="4">
        <v>5</v>
      </c>
      <c r="B10" s="2" t="s">
        <v>5</v>
      </c>
      <c r="C10" s="1">
        <f t="shared" ref="C10:L10" si="5">C39+C126+C213</f>
        <v>31596479.740000002</v>
      </c>
      <c r="D10" s="1">
        <f t="shared" si="5"/>
        <v>7846879.5299999993</v>
      </c>
      <c r="E10" s="1">
        <f t="shared" si="5"/>
        <v>198193.33999999997</v>
      </c>
      <c r="F10" s="1">
        <f t="shared" si="5"/>
        <v>834691.96</v>
      </c>
      <c r="G10" s="1">
        <f t="shared" si="5"/>
        <v>871815.11004909524</v>
      </c>
      <c r="H10" s="1">
        <f t="shared" si="5"/>
        <v>2272604</v>
      </c>
      <c r="I10" s="1">
        <f t="shared" si="5"/>
        <v>44354.850000000006</v>
      </c>
      <c r="J10" s="1">
        <f t="shared" si="5"/>
        <v>272913.71000000002</v>
      </c>
      <c r="K10" s="1">
        <f t="shared" si="5"/>
        <v>2734560.65</v>
      </c>
      <c r="L10" s="1">
        <f t="shared" si="5"/>
        <v>-118849.62</v>
      </c>
      <c r="M10" s="1">
        <f t="shared" si="1"/>
        <v>46553643.27004911</v>
      </c>
      <c r="O10" s="5"/>
      <c r="P10" s="10"/>
      <c r="Q10" s="5"/>
      <c r="R10" s="5"/>
      <c r="S10" s="5"/>
      <c r="T10" s="6"/>
      <c r="U10" s="6"/>
      <c r="V10" s="6"/>
      <c r="W10" s="6"/>
      <c r="X10" s="5"/>
      <c r="Y10" s="5"/>
      <c r="Z10" s="5"/>
      <c r="AA10" s="5"/>
      <c r="AB10" s="5"/>
      <c r="AC10" s="5"/>
      <c r="AD10" s="5"/>
      <c r="AE10" s="5"/>
    </row>
    <row r="11" spans="1:31" ht="13.5" customHeight="1" x14ac:dyDescent="0.2">
      <c r="A11" s="4">
        <v>6</v>
      </c>
      <c r="B11" s="2" t="s">
        <v>15</v>
      </c>
      <c r="C11" s="1">
        <f t="shared" ref="C11:L11" si="6">C40+C127+C214</f>
        <v>18989973.890000001</v>
      </c>
      <c r="D11" s="1">
        <f t="shared" si="6"/>
        <v>2438802.0699999998</v>
      </c>
      <c r="E11" s="1">
        <f t="shared" si="6"/>
        <v>525307.25</v>
      </c>
      <c r="F11" s="1">
        <f t="shared" si="6"/>
        <v>426701.25</v>
      </c>
      <c r="G11" s="1">
        <f t="shared" si="6"/>
        <v>334730.23499259504</v>
      </c>
      <c r="H11" s="1">
        <f t="shared" si="6"/>
        <v>1229442</v>
      </c>
      <c r="I11" s="1">
        <f t="shared" si="6"/>
        <v>31760.82</v>
      </c>
      <c r="J11" s="1">
        <f t="shared" si="6"/>
        <v>195423.12</v>
      </c>
      <c r="K11" s="1">
        <f t="shared" si="6"/>
        <v>1958114.7799999998</v>
      </c>
      <c r="L11" s="1">
        <f t="shared" si="6"/>
        <v>-85103.69</v>
      </c>
      <c r="M11" s="1">
        <f t="shared" si="1"/>
        <v>26045151.724992596</v>
      </c>
      <c r="O11" s="5"/>
      <c r="P11" s="10"/>
      <c r="Q11" s="5"/>
      <c r="R11" s="5"/>
      <c r="S11" s="5"/>
      <c r="T11" s="6"/>
      <c r="U11" s="6"/>
      <c r="V11" s="6"/>
      <c r="W11" s="6"/>
      <c r="X11" s="5"/>
      <c r="Y11" s="5"/>
      <c r="Z11" s="5"/>
      <c r="AA11" s="5"/>
      <c r="AB11" s="5"/>
      <c r="AC11" s="5"/>
      <c r="AD11" s="5"/>
      <c r="AE11" s="5"/>
    </row>
    <row r="12" spans="1:31" x14ac:dyDescent="0.2">
      <c r="A12" s="4">
        <v>7</v>
      </c>
      <c r="B12" s="2" t="s">
        <v>16</v>
      </c>
      <c r="C12" s="1">
        <f t="shared" ref="C12:L12" si="7">C41+C128+C215</f>
        <v>13401248.360000001</v>
      </c>
      <c r="D12" s="1">
        <f t="shared" si="7"/>
        <v>1833812.71</v>
      </c>
      <c r="E12" s="1">
        <f t="shared" si="7"/>
        <v>516164.32</v>
      </c>
      <c r="F12" s="1">
        <f t="shared" si="7"/>
        <v>138170.22</v>
      </c>
      <c r="G12" s="1">
        <f t="shared" si="7"/>
        <v>115343.27872626411</v>
      </c>
      <c r="H12" s="1">
        <f t="shared" si="7"/>
        <v>376957</v>
      </c>
      <c r="I12" s="1">
        <f t="shared" si="7"/>
        <v>20008.079999999998</v>
      </c>
      <c r="J12" s="1">
        <f t="shared" si="7"/>
        <v>123109.06</v>
      </c>
      <c r="K12" s="1">
        <f t="shared" si="7"/>
        <v>1233537.08</v>
      </c>
      <c r="L12" s="1">
        <f t="shared" si="7"/>
        <v>-53612.06</v>
      </c>
      <c r="M12" s="1">
        <f t="shared" si="1"/>
        <v>17704738.048726268</v>
      </c>
      <c r="O12" s="5"/>
      <c r="P12" s="10"/>
      <c r="Q12" s="5"/>
      <c r="R12" s="5"/>
      <c r="S12" s="5"/>
      <c r="T12" s="6"/>
      <c r="U12" s="6"/>
      <c r="V12" s="6"/>
      <c r="W12" s="6"/>
      <c r="X12" s="5"/>
      <c r="Y12" s="5"/>
      <c r="Z12" s="5"/>
      <c r="AA12" s="5"/>
      <c r="AB12" s="5"/>
      <c r="AC12" s="5"/>
      <c r="AD12" s="5"/>
      <c r="AE12" s="5"/>
    </row>
    <row r="13" spans="1:31" x14ac:dyDescent="0.2">
      <c r="A13" s="4">
        <v>8</v>
      </c>
      <c r="B13" s="2" t="s">
        <v>6</v>
      </c>
      <c r="C13" s="1">
        <f t="shared" ref="C13:L13" si="8">C42+C129+C216</f>
        <v>18696609.170000002</v>
      </c>
      <c r="D13" s="1">
        <f t="shared" si="8"/>
        <v>4186144.96</v>
      </c>
      <c r="E13" s="1">
        <f t="shared" si="8"/>
        <v>271844.75</v>
      </c>
      <c r="F13" s="1">
        <f t="shared" si="8"/>
        <v>336134.16000000003</v>
      </c>
      <c r="G13" s="1">
        <f t="shared" si="8"/>
        <v>290081.67582444835</v>
      </c>
      <c r="H13" s="1">
        <f t="shared" si="8"/>
        <v>1501046</v>
      </c>
      <c r="I13" s="1">
        <f t="shared" si="8"/>
        <v>23254.53</v>
      </c>
      <c r="J13" s="1">
        <f t="shared" si="8"/>
        <v>143084.32</v>
      </c>
      <c r="K13" s="1">
        <f t="shared" si="8"/>
        <v>1433686.55</v>
      </c>
      <c r="L13" s="1">
        <f t="shared" si="8"/>
        <v>-62310.960000000006</v>
      </c>
      <c r="M13" s="1">
        <f t="shared" si="1"/>
        <v>26819575.155824453</v>
      </c>
      <c r="O13" s="5"/>
      <c r="P13" s="10"/>
      <c r="Q13" s="5"/>
      <c r="R13" s="5"/>
      <c r="S13" s="5"/>
      <c r="T13" s="6"/>
      <c r="U13" s="6"/>
      <c r="V13" s="6"/>
      <c r="W13" s="6"/>
      <c r="X13" s="5"/>
      <c r="Y13" s="5"/>
      <c r="Z13" s="5"/>
      <c r="AA13" s="5"/>
      <c r="AB13" s="5"/>
      <c r="AC13" s="5"/>
      <c r="AD13" s="5"/>
      <c r="AE13" s="5"/>
    </row>
    <row r="14" spans="1:31" x14ac:dyDescent="0.2">
      <c r="A14" s="4">
        <v>9</v>
      </c>
      <c r="B14" s="2" t="s">
        <v>7</v>
      </c>
      <c r="C14" s="1">
        <f t="shared" ref="C14:L14" si="9">C43+C130+C217</f>
        <v>17401277.030000001</v>
      </c>
      <c r="D14" s="1">
        <f t="shared" si="9"/>
        <v>3426117.5199999996</v>
      </c>
      <c r="E14" s="1">
        <f t="shared" si="9"/>
        <v>300289.44</v>
      </c>
      <c r="F14" s="1">
        <f t="shared" si="9"/>
        <v>211869.27</v>
      </c>
      <c r="G14" s="1">
        <f t="shared" si="9"/>
        <v>178675.9339853244</v>
      </c>
      <c r="H14" s="1">
        <f t="shared" si="9"/>
        <v>690567</v>
      </c>
      <c r="I14" s="1">
        <f t="shared" si="9"/>
        <v>22769.31</v>
      </c>
      <c r="J14" s="1">
        <f t="shared" si="9"/>
        <v>140098.66</v>
      </c>
      <c r="K14" s="1">
        <f t="shared" si="9"/>
        <v>1403770.72</v>
      </c>
      <c r="L14" s="1">
        <f t="shared" si="9"/>
        <v>-61010.760000000009</v>
      </c>
      <c r="M14" s="1">
        <f t="shared" si="1"/>
        <v>23714424.12398532</v>
      </c>
      <c r="O14" s="5"/>
      <c r="P14" s="10"/>
      <c r="Q14" s="5"/>
      <c r="R14" s="5"/>
      <c r="S14" s="5"/>
      <c r="T14" s="6"/>
      <c r="U14" s="6"/>
      <c r="V14" s="6"/>
      <c r="W14" s="6"/>
      <c r="X14" s="5"/>
      <c r="Y14" s="5"/>
      <c r="Z14" s="5"/>
      <c r="AA14" s="5"/>
      <c r="AB14" s="5"/>
      <c r="AC14" s="5"/>
      <c r="AD14" s="5"/>
      <c r="AE14" s="5"/>
    </row>
    <row r="15" spans="1:31" x14ac:dyDescent="0.2">
      <c r="A15" s="4">
        <v>10</v>
      </c>
      <c r="B15" s="2" t="s">
        <v>14</v>
      </c>
      <c r="C15" s="1">
        <f t="shared" ref="C15:L15" si="10">C44+C131+C218</f>
        <v>13775244.039999999</v>
      </c>
      <c r="D15" s="1">
        <f t="shared" si="10"/>
        <v>1942483.27</v>
      </c>
      <c r="E15" s="1">
        <f t="shared" si="10"/>
        <v>495338.75</v>
      </c>
      <c r="F15" s="1">
        <f t="shared" si="10"/>
        <v>157499.4</v>
      </c>
      <c r="G15" s="1">
        <f t="shared" si="10"/>
        <v>132238.51650817911</v>
      </c>
      <c r="H15" s="1">
        <f t="shared" si="10"/>
        <v>56030</v>
      </c>
      <c r="I15" s="1">
        <f t="shared" si="10"/>
        <v>20480.099999999999</v>
      </c>
      <c r="J15" s="1">
        <f t="shared" si="10"/>
        <v>126013.35</v>
      </c>
      <c r="K15" s="1">
        <f t="shared" si="10"/>
        <v>1262637.6099999999</v>
      </c>
      <c r="L15" s="1">
        <f t="shared" si="10"/>
        <v>-54876.829999999994</v>
      </c>
      <c r="M15" s="1">
        <f t="shared" si="1"/>
        <v>17913088.206508178</v>
      </c>
      <c r="O15" s="5"/>
      <c r="P15" s="10"/>
      <c r="Q15" s="5"/>
      <c r="R15" s="5"/>
      <c r="S15" s="5"/>
      <c r="T15" s="6"/>
      <c r="U15" s="6"/>
      <c r="V15" s="6"/>
      <c r="W15" s="6"/>
      <c r="X15" s="5"/>
      <c r="Y15" s="5"/>
      <c r="Z15" s="5"/>
      <c r="AA15" s="5"/>
      <c r="AB15" s="5"/>
      <c r="AC15" s="5"/>
      <c r="AD15" s="5"/>
      <c r="AE15" s="5"/>
    </row>
    <row r="16" spans="1:31" x14ac:dyDescent="0.2">
      <c r="A16" s="4">
        <v>11</v>
      </c>
      <c r="B16" s="2" t="s">
        <v>8</v>
      </c>
      <c r="C16" s="1">
        <f t="shared" ref="C16:L16" si="11">C45+C132+C219</f>
        <v>18939278.960000001</v>
      </c>
      <c r="D16" s="1">
        <f t="shared" si="11"/>
        <v>4862192.0500000007</v>
      </c>
      <c r="E16" s="1">
        <f t="shared" si="11"/>
        <v>297241.8</v>
      </c>
      <c r="F16" s="1">
        <f t="shared" si="11"/>
        <v>413865.94999999995</v>
      </c>
      <c r="G16" s="1">
        <f t="shared" si="11"/>
        <v>354725.49660920631</v>
      </c>
      <c r="H16" s="1">
        <f t="shared" si="11"/>
        <v>2954736</v>
      </c>
      <c r="I16" s="1">
        <f t="shared" si="11"/>
        <v>25555.53</v>
      </c>
      <c r="J16" s="1">
        <f t="shared" si="11"/>
        <v>157242.23999999999</v>
      </c>
      <c r="K16" s="1">
        <f t="shared" si="11"/>
        <v>1575547.18</v>
      </c>
      <c r="L16" s="1">
        <f t="shared" si="11"/>
        <v>-68476.510000000009</v>
      </c>
      <c r="M16" s="1">
        <f t="shared" si="1"/>
        <v>29511908.696609206</v>
      </c>
      <c r="O16" s="5"/>
      <c r="P16" s="10"/>
      <c r="Q16" s="5"/>
      <c r="R16" s="5"/>
      <c r="S16" s="5"/>
      <c r="T16" s="6"/>
      <c r="U16" s="6"/>
      <c r="V16" s="6"/>
      <c r="W16" s="6"/>
      <c r="X16" s="5"/>
      <c r="Y16" s="5"/>
      <c r="Z16" s="5"/>
      <c r="AA16" s="5"/>
      <c r="AB16" s="5"/>
      <c r="AC16" s="5"/>
      <c r="AD16" s="5"/>
      <c r="AE16" s="5"/>
    </row>
    <row r="17" spans="1:31" x14ac:dyDescent="0.2">
      <c r="A17" s="4">
        <v>12</v>
      </c>
      <c r="B17" s="2" t="s">
        <v>9</v>
      </c>
      <c r="C17" s="1">
        <f t="shared" ref="C17:L17" si="12">C46+C133+C220</f>
        <v>18092589.68</v>
      </c>
      <c r="D17" s="1">
        <f t="shared" si="12"/>
        <v>4002147.18</v>
      </c>
      <c r="E17" s="1">
        <f t="shared" si="12"/>
        <v>260162.11</v>
      </c>
      <c r="F17" s="1">
        <f t="shared" si="12"/>
        <v>274551.43</v>
      </c>
      <c r="G17" s="1">
        <f t="shared" si="12"/>
        <v>230917.07015220152</v>
      </c>
      <c r="H17" s="1">
        <f t="shared" si="12"/>
        <v>145241</v>
      </c>
      <c r="I17" s="1">
        <f t="shared" si="12"/>
        <v>21267.09</v>
      </c>
      <c r="J17" s="1">
        <f t="shared" si="12"/>
        <v>130855.55</v>
      </c>
      <c r="K17" s="1">
        <f t="shared" si="12"/>
        <v>1311155.95</v>
      </c>
      <c r="L17" s="1">
        <f t="shared" si="12"/>
        <v>-56985.53</v>
      </c>
      <c r="M17" s="1">
        <f t="shared" si="1"/>
        <v>24411901.530152198</v>
      </c>
      <c r="O17" s="5"/>
      <c r="P17" s="10"/>
      <c r="Q17" s="5"/>
      <c r="R17" s="5"/>
      <c r="S17" s="5"/>
      <c r="T17" s="6"/>
      <c r="U17" s="6"/>
      <c r="V17" s="6"/>
      <c r="W17" s="6"/>
      <c r="X17" s="5"/>
      <c r="Y17" s="5"/>
      <c r="Z17" s="5"/>
      <c r="AA17" s="5"/>
      <c r="AB17" s="5"/>
      <c r="AC17" s="5"/>
      <c r="AD17" s="5"/>
      <c r="AE17" s="5"/>
    </row>
    <row r="18" spans="1:31" x14ac:dyDescent="0.2">
      <c r="A18" s="4">
        <v>13</v>
      </c>
      <c r="B18" s="2" t="s">
        <v>10</v>
      </c>
      <c r="C18" s="1">
        <f t="shared" ref="C18:L18" si="13">C47+C134+C221</f>
        <v>24692094.129999999</v>
      </c>
      <c r="D18" s="1">
        <f t="shared" si="13"/>
        <v>5827437.5199999996</v>
      </c>
      <c r="E18" s="1">
        <f t="shared" si="13"/>
        <v>196669.51</v>
      </c>
      <c r="F18" s="1">
        <f t="shared" si="13"/>
        <v>487391.82999999996</v>
      </c>
      <c r="G18" s="1">
        <f t="shared" si="13"/>
        <v>418634.61852010421</v>
      </c>
      <c r="H18" s="1">
        <f t="shared" si="13"/>
        <v>2060989</v>
      </c>
      <c r="I18" s="1">
        <f t="shared" si="13"/>
        <v>28820.58</v>
      </c>
      <c r="J18" s="1">
        <f t="shared" si="13"/>
        <v>177331.93</v>
      </c>
      <c r="K18" s="1">
        <f t="shared" si="13"/>
        <v>1776843.3900000001</v>
      </c>
      <c r="L18" s="1">
        <f t="shared" si="13"/>
        <v>-77225.25</v>
      </c>
      <c r="M18" s="1">
        <f t="shared" si="1"/>
        <v>35588987.258520104</v>
      </c>
      <c r="O18" s="5"/>
      <c r="P18" s="10"/>
      <c r="Q18" s="5"/>
      <c r="R18" s="5"/>
      <c r="S18" s="5"/>
      <c r="T18" s="6"/>
      <c r="U18" s="6"/>
      <c r="V18" s="6"/>
      <c r="W18" s="6"/>
      <c r="X18" s="5"/>
      <c r="Y18" s="5"/>
      <c r="Z18" s="5"/>
      <c r="AA18" s="5"/>
      <c r="AB18" s="5"/>
      <c r="AC18" s="5"/>
      <c r="AD18" s="5"/>
      <c r="AE18" s="5"/>
    </row>
    <row r="19" spans="1:31" x14ac:dyDescent="0.2">
      <c r="A19" s="4">
        <v>14</v>
      </c>
      <c r="B19" s="2" t="s">
        <v>23</v>
      </c>
      <c r="C19" s="1">
        <f t="shared" ref="C19:L19" si="14">C48+C135+C222</f>
        <v>14295210.9</v>
      </c>
      <c r="D19" s="1">
        <f t="shared" si="14"/>
        <v>2433804.4000000004</v>
      </c>
      <c r="E19" s="1">
        <f t="shared" si="14"/>
        <v>382575.87</v>
      </c>
      <c r="F19" s="1">
        <f t="shared" si="14"/>
        <v>92113.59</v>
      </c>
      <c r="G19" s="1">
        <f t="shared" si="14"/>
        <v>78434.360154702954</v>
      </c>
      <c r="H19" s="1">
        <f t="shared" si="14"/>
        <v>407022</v>
      </c>
      <c r="I19" s="1">
        <f t="shared" si="14"/>
        <v>19435.62</v>
      </c>
      <c r="J19" s="1">
        <f t="shared" si="14"/>
        <v>119586.61000000002</v>
      </c>
      <c r="K19" s="1">
        <f t="shared" si="14"/>
        <v>1198242.57</v>
      </c>
      <c r="L19" s="1">
        <f t="shared" si="14"/>
        <v>-52078.09</v>
      </c>
      <c r="M19" s="1">
        <f t="shared" si="1"/>
        <v>18974347.830154706</v>
      </c>
      <c r="O19" s="5"/>
      <c r="P19" s="10"/>
      <c r="Q19" s="5"/>
      <c r="R19" s="5"/>
      <c r="S19" s="5"/>
      <c r="T19" s="6"/>
      <c r="U19" s="6"/>
      <c r="V19" s="6"/>
      <c r="W19" s="6"/>
      <c r="X19" s="5"/>
      <c r="Y19" s="5"/>
      <c r="Z19" s="5"/>
      <c r="AA19" s="5"/>
      <c r="AB19" s="5"/>
      <c r="AC19" s="5"/>
      <c r="AD19" s="5"/>
      <c r="AE19" s="5"/>
    </row>
    <row r="20" spans="1:31" x14ac:dyDescent="0.2">
      <c r="A20" s="4">
        <v>15</v>
      </c>
      <c r="B20" s="2" t="s">
        <v>22</v>
      </c>
      <c r="C20" s="1">
        <f t="shared" ref="C20:L20" si="15">C49+C136+C223</f>
        <v>18186920.690000001</v>
      </c>
      <c r="D20" s="1">
        <f t="shared" si="15"/>
        <v>3502215.1500000004</v>
      </c>
      <c r="E20" s="1">
        <f t="shared" si="15"/>
        <v>300289.44</v>
      </c>
      <c r="F20" s="1">
        <f t="shared" si="15"/>
        <v>283358.66000000003</v>
      </c>
      <c r="G20" s="1">
        <f t="shared" si="15"/>
        <v>240133.70809030882</v>
      </c>
      <c r="H20" s="1">
        <f t="shared" si="15"/>
        <v>1116214</v>
      </c>
      <c r="I20" s="1">
        <f t="shared" si="15"/>
        <v>24026.699999999997</v>
      </c>
      <c r="J20" s="1">
        <f t="shared" si="15"/>
        <v>147835.39000000001</v>
      </c>
      <c r="K20" s="1">
        <f t="shared" si="15"/>
        <v>1481291.7799999998</v>
      </c>
      <c r="L20" s="1">
        <f t="shared" si="15"/>
        <v>-64379.98000000001</v>
      </c>
      <c r="M20" s="1">
        <f t="shared" si="1"/>
        <v>25217905.538090315</v>
      </c>
      <c r="O20" s="5"/>
      <c r="P20" s="10"/>
      <c r="Q20" s="5"/>
      <c r="R20" s="5"/>
      <c r="S20" s="5"/>
      <c r="T20" s="6"/>
      <c r="U20" s="6"/>
      <c r="V20" s="6"/>
      <c r="W20" s="6"/>
      <c r="X20" s="5"/>
      <c r="Y20" s="5"/>
      <c r="Z20" s="5"/>
      <c r="AA20" s="5"/>
      <c r="AB20" s="5"/>
      <c r="AC20" s="5"/>
      <c r="AD20" s="5"/>
      <c r="AE20" s="5"/>
    </row>
    <row r="21" spans="1:31" x14ac:dyDescent="0.2">
      <c r="A21" s="4">
        <v>16</v>
      </c>
      <c r="B21" s="2" t="s">
        <v>20</v>
      </c>
      <c r="C21" s="1">
        <f t="shared" ref="C21:L21" si="16">C50+C137+C224</f>
        <v>40913296.399999999</v>
      </c>
      <c r="D21" s="1">
        <f t="shared" si="16"/>
        <v>14819340.539999999</v>
      </c>
      <c r="E21" s="1">
        <f t="shared" si="16"/>
        <v>128605.43000000001</v>
      </c>
      <c r="F21" s="1">
        <f t="shared" si="16"/>
        <v>1097087.69</v>
      </c>
      <c r="G21" s="1">
        <f t="shared" si="16"/>
        <v>976950.19456506369</v>
      </c>
      <c r="H21" s="1">
        <f t="shared" si="16"/>
        <v>4161110</v>
      </c>
      <c r="I21" s="1">
        <f t="shared" si="16"/>
        <v>44980.590000000004</v>
      </c>
      <c r="J21" s="1">
        <f t="shared" si="16"/>
        <v>276763.95</v>
      </c>
      <c r="K21" s="1">
        <f t="shared" si="16"/>
        <v>2773139.52</v>
      </c>
      <c r="L21" s="1">
        <f t="shared" si="16"/>
        <v>-120526.34</v>
      </c>
      <c r="M21" s="1">
        <f t="shared" si="1"/>
        <v>65070747.974565066</v>
      </c>
      <c r="O21" s="5"/>
      <c r="P21" s="10"/>
      <c r="Q21" s="5"/>
      <c r="R21" s="5"/>
      <c r="S21" s="5"/>
      <c r="T21" s="6"/>
      <c r="U21" s="6"/>
      <c r="V21" s="6"/>
      <c r="W21" s="6"/>
      <c r="X21" s="5"/>
      <c r="Y21" s="5"/>
      <c r="Z21" s="5"/>
      <c r="AA21" s="5"/>
      <c r="AB21" s="5"/>
      <c r="AC21" s="5"/>
      <c r="AD21" s="5"/>
      <c r="AE21" s="5"/>
    </row>
    <row r="22" spans="1:31" x14ac:dyDescent="0.2">
      <c r="A22" s="4">
        <v>17</v>
      </c>
      <c r="B22" s="2" t="s">
        <v>11</v>
      </c>
      <c r="C22" s="1">
        <f t="shared" ref="C22:L22" si="17">C51+C138+C225</f>
        <v>21167172.48</v>
      </c>
      <c r="D22" s="1">
        <f t="shared" si="17"/>
        <v>4495913.91</v>
      </c>
      <c r="E22" s="1">
        <f t="shared" si="17"/>
        <v>249495.36000000002</v>
      </c>
      <c r="F22" s="1">
        <f t="shared" si="17"/>
        <v>474968.74</v>
      </c>
      <c r="G22" s="1">
        <f t="shared" si="17"/>
        <v>413969.04227931844</v>
      </c>
      <c r="H22" s="1">
        <f t="shared" si="17"/>
        <v>862829</v>
      </c>
      <c r="I22" s="1">
        <f t="shared" si="17"/>
        <v>26953.02</v>
      </c>
      <c r="J22" s="1">
        <f t="shared" si="17"/>
        <v>165840.97</v>
      </c>
      <c r="K22" s="1">
        <f t="shared" si="17"/>
        <v>1661705.5099999998</v>
      </c>
      <c r="L22" s="1">
        <f t="shared" si="17"/>
        <v>-72221.13</v>
      </c>
      <c r="M22" s="1">
        <f t="shared" si="1"/>
        <v>29446626.902279314</v>
      </c>
      <c r="O22" s="5"/>
      <c r="P22" s="10"/>
      <c r="Q22" s="5"/>
      <c r="R22" s="5"/>
      <c r="S22" s="5"/>
      <c r="T22" s="6"/>
      <c r="U22" s="6"/>
      <c r="V22" s="6"/>
      <c r="W22" s="6"/>
      <c r="X22" s="5"/>
      <c r="Y22" s="5"/>
      <c r="Z22" s="5"/>
      <c r="AA22" s="5"/>
      <c r="AB22" s="5"/>
      <c r="AC22" s="5"/>
      <c r="AD22" s="5"/>
      <c r="AE22" s="5"/>
    </row>
    <row r="23" spans="1:31" x14ac:dyDescent="0.2">
      <c r="A23" s="4">
        <v>18</v>
      </c>
      <c r="B23" s="2" t="s">
        <v>2</v>
      </c>
      <c r="C23" s="1">
        <f t="shared" ref="C23:L23" si="18">C52+C139+C226</f>
        <v>165157976.30000001</v>
      </c>
      <c r="D23" s="1">
        <f t="shared" si="18"/>
        <v>55698091.319999993</v>
      </c>
      <c r="E23" s="1">
        <f t="shared" si="18"/>
        <v>61049.29</v>
      </c>
      <c r="F23" s="1">
        <f t="shared" si="18"/>
        <v>4485468.83</v>
      </c>
      <c r="G23" s="1">
        <f t="shared" si="18"/>
        <v>6190867.2956375796</v>
      </c>
      <c r="H23" s="1">
        <f t="shared" si="18"/>
        <v>1956585</v>
      </c>
      <c r="I23" s="1">
        <f t="shared" si="18"/>
        <v>156069.21</v>
      </c>
      <c r="J23" s="1">
        <f t="shared" si="18"/>
        <v>960288.26</v>
      </c>
      <c r="K23" s="1">
        <f t="shared" si="18"/>
        <v>9621966.0600000005</v>
      </c>
      <c r="L23" s="1">
        <f t="shared" si="18"/>
        <v>-418190.41000000003</v>
      </c>
      <c r="M23" s="1">
        <f t="shared" si="1"/>
        <v>243870171.15563759</v>
      </c>
      <c r="O23" s="5"/>
      <c r="P23" s="10"/>
      <c r="Q23" s="5"/>
      <c r="R23" s="5"/>
      <c r="S23" s="5"/>
      <c r="T23" s="6"/>
      <c r="U23" s="6"/>
      <c r="V23" s="6"/>
      <c r="W23" s="6"/>
      <c r="X23" s="5"/>
      <c r="Y23" s="5"/>
      <c r="Z23" s="5"/>
      <c r="AA23" s="5"/>
      <c r="AB23" s="5"/>
      <c r="AC23" s="5"/>
      <c r="AD23" s="5"/>
      <c r="AE23" s="5"/>
    </row>
    <row r="24" spans="1:31" x14ac:dyDescent="0.2">
      <c r="A24" s="4">
        <v>19</v>
      </c>
      <c r="B24" s="2" t="s">
        <v>12</v>
      </c>
      <c r="C24" s="1">
        <f t="shared" ref="C24:L24" si="19">C53+C140+C227</f>
        <v>19298571.909999996</v>
      </c>
      <c r="D24" s="1">
        <f t="shared" si="19"/>
        <v>5694968.9500000002</v>
      </c>
      <c r="E24" s="1">
        <f t="shared" si="19"/>
        <v>233749.19</v>
      </c>
      <c r="F24" s="1">
        <f t="shared" si="19"/>
        <v>367022.08999999997</v>
      </c>
      <c r="G24" s="1">
        <f t="shared" si="19"/>
        <v>311527.86487512704</v>
      </c>
      <c r="H24" s="1">
        <f t="shared" si="19"/>
        <v>3695941</v>
      </c>
      <c r="I24" s="1">
        <f t="shared" si="19"/>
        <v>20982.09</v>
      </c>
      <c r="J24" s="1">
        <f t="shared" si="19"/>
        <v>129102.11</v>
      </c>
      <c r="K24" s="1">
        <f t="shared" si="19"/>
        <v>1293586.6400000001</v>
      </c>
      <c r="L24" s="1">
        <f t="shared" si="19"/>
        <v>-56221.930000000008</v>
      </c>
      <c r="M24" s="1">
        <f t="shared" si="1"/>
        <v>30989229.914875124</v>
      </c>
      <c r="O24" s="5"/>
      <c r="P24" s="10"/>
      <c r="Q24" s="5"/>
      <c r="R24" s="5"/>
      <c r="S24" s="5"/>
      <c r="T24" s="6"/>
      <c r="U24" s="6"/>
      <c r="V24" s="6"/>
      <c r="W24" s="6"/>
      <c r="X24" s="5"/>
      <c r="Y24" s="5"/>
      <c r="Z24" s="5"/>
      <c r="AA24" s="5"/>
      <c r="AB24" s="5"/>
      <c r="AC24" s="5"/>
      <c r="AD24" s="5"/>
      <c r="AE24" s="5"/>
    </row>
    <row r="25" spans="1:31" x14ac:dyDescent="0.2">
      <c r="A25" s="4">
        <v>20</v>
      </c>
      <c r="B25" s="2" t="s">
        <v>13</v>
      </c>
      <c r="C25" s="1">
        <f t="shared" ref="C25:L25" si="20">C54+C141+C228</f>
        <v>23885965.469999999</v>
      </c>
      <c r="D25" s="1">
        <f t="shared" si="20"/>
        <v>5562885.3399999999</v>
      </c>
      <c r="E25" s="1">
        <f t="shared" si="20"/>
        <v>275908.33</v>
      </c>
      <c r="F25" s="1">
        <f t="shared" si="20"/>
        <v>595716.75</v>
      </c>
      <c r="G25" s="1">
        <f t="shared" si="20"/>
        <v>537589.98808512173</v>
      </c>
      <c r="H25" s="1">
        <f t="shared" si="20"/>
        <v>3971814</v>
      </c>
      <c r="I25" s="1">
        <f t="shared" si="20"/>
        <v>34452</v>
      </c>
      <c r="J25" s="1">
        <f t="shared" si="20"/>
        <v>211981.94</v>
      </c>
      <c r="K25" s="1">
        <f t="shared" si="20"/>
        <v>2124032.2000000002</v>
      </c>
      <c r="L25" s="1">
        <f t="shared" si="20"/>
        <v>-92314.83</v>
      </c>
      <c r="M25" s="1">
        <f t="shared" si="1"/>
        <v>37108031.188085124</v>
      </c>
      <c r="O25" s="5"/>
      <c r="P25" s="10"/>
      <c r="Q25" s="5"/>
      <c r="R25" s="5"/>
      <c r="S25" s="5"/>
      <c r="T25" s="6"/>
      <c r="U25" s="6"/>
      <c r="V25" s="6"/>
      <c r="W25" s="6"/>
      <c r="X25" s="5"/>
      <c r="Y25" s="5"/>
      <c r="Z25" s="5"/>
      <c r="AA25" s="5"/>
      <c r="AB25" s="5"/>
      <c r="AC25" s="5"/>
      <c r="AD25" s="5"/>
      <c r="AE25" s="5"/>
    </row>
    <row r="26" spans="1:31" x14ac:dyDescent="0.2">
      <c r="A26" s="43" t="s">
        <v>0</v>
      </c>
      <c r="B26" s="44"/>
      <c r="C26" s="11">
        <f>SUM(C6:C25)</f>
        <v>574081517.03000009</v>
      </c>
      <c r="D26" s="11">
        <f t="shared" ref="D26:L26" si="21">SUM(D6:D25)</f>
        <v>154449849</v>
      </c>
      <c r="E26" s="11">
        <f t="shared" si="21"/>
        <v>5924518.4200000009</v>
      </c>
      <c r="F26" s="11">
        <f t="shared" si="21"/>
        <v>12734330.390000001</v>
      </c>
      <c r="G26" s="11">
        <f t="shared" si="21"/>
        <v>14866889.174999999</v>
      </c>
      <c r="H26" s="11">
        <f t="shared" si="21"/>
        <v>40666287</v>
      </c>
      <c r="I26" s="11">
        <f t="shared" si="21"/>
        <v>708313.95</v>
      </c>
      <c r="J26" s="11">
        <f t="shared" si="21"/>
        <v>4358230.0000000009</v>
      </c>
      <c r="K26" s="11">
        <f t="shared" si="21"/>
        <v>43668909.600000009</v>
      </c>
      <c r="L26" s="11">
        <f t="shared" si="21"/>
        <v>-1897940.51</v>
      </c>
      <c r="M26" s="11">
        <f>SUM(M6:M25)</f>
        <v>849560904.05499995</v>
      </c>
      <c r="O26" s="7"/>
      <c r="P26" s="7"/>
      <c r="Q26" s="7"/>
      <c r="R26" s="7"/>
      <c r="S26" s="5"/>
      <c r="T26" s="6"/>
      <c r="U26" s="6"/>
      <c r="V26" s="6"/>
      <c r="W26" s="6"/>
      <c r="X26" s="5"/>
      <c r="Y26" s="5"/>
      <c r="Z26" s="5"/>
      <c r="AA26" s="5"/>
      <c r="AB26" s="5"/>
      <c r="AC26" s="5"/>
      <c r="AD26" s="5"/>
      <c r="AE26" s="5"/>
    </row>
    <row r="27" spans="1:31" x14ac:dyDescent="0.2">
      <c r="A27" s="17" t="s">
        <v>35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x14ac:dyDescent="0.2">
      <c r="B28" s="13" t="s">
        <v>17</v>
      </c>
      <c r="F28" s="14"/>
      <c r="G28" s="13"/>
      <c r="H28" s="13"/>
      <c r="I28" s="13"/>
      <c r="J28" s="13"/>
      <c r="K28" s="16"/>
      <c r="L28" s="13"/>
    </row>
    <row r="30" spans="1:31" x14ac:dyDescent="0.2">
      <c r="A30" s="34" t="s">
        <v>37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31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L31" s="15"/>
      <c r="M31" s="3"/>
    </row>
    <row r="32" spans="1:31" x14ac:dyDescent="0.2">
      <c r="A32" s="35" t="s">
        <v>1</v>
      </c>
      <c r="B32" s="35" t="s">
        <v>33</v>
      </c>
      <c r="C32" s="38" t="s">
        <v>25</v>
      </c>
      <c r="D32" s="38" t="s">
        <v>26</v>
      </c>
      <c r="E32" s="38" t="s">
        <v>24</v>
      </c>
      <c r="F32" s="38" t="s">
        <v>27</v>
      </c>
      <c r="G32" s="38" t="s">
        <v>28</v>
      </c>
      <c r="H32" s="45" t="s">
        <v>29</v>
      </c>
      <c r="I32" s="38" t="s">
        <v>30</v>
      </c>
      <c r="J32" s="38" t="s">
        <v>31</v>
      </c>
      <c r="K32" s="38" t="s">
        <v>34</v>
      </c>
      <c r="L32" s="38" t="s">
        <v>50</v>
      </c>
      <c r="M32" s="38" t="s">
        <v>32</v>
      </c>
    </row>
    <row r="33" spans="1:13" x14ac:dyDescent="0.2">
      <c r="A33" s="36"/>
      <c r="B33" s="36"/>
      <c r="C33" s="39"/>
      <c r="D33" s="39"/>
      <c r="E33" s="39"/>
      <c r="F33" s="39"/>
      <c r="G33" s="39"/>
      <c r="H33" s="46"/>
      <c r="I33" s="39"/>
      <c r="J33" s="39"/>
      <c r="K33" s="39"/>
      <c r="L33" s="39"/>
      <c r="M33" s="39"/>
    </row>
    <row r="34" spans="1:13" x14ac:dyDescent="0.2">
      <c r="A34" s="37"/>
      <c r="B34" s="37"/>
      <c r="C34" s="40"/>
      <c r="D34" s="40"/>
      <c r="E34" s="40"/>
      <c r="F34" s="40"/>
      <c r="G34" s="40"/>
      <c r="H34" s="47"/>
      <c r="I34" s="40"/>
      <c r="J34" s="40"/>
      <c r="K34" s="40"/>
      <c r="L34" s="40"/>
      <c r="M34" s="40"/>
    </row>
    <row r="35" spans="1:13" x14ac:dyDescent="0.2">
      <c r="A35" s="4">
        <v>1</v>
      </c>
      <c r="B35" s="2" t="s">
        <v>3</v>
      </c>
      <c r="C35" s="1">
        <v>6267505.1200000001</v>
      </c>
      <c r="D35" s="1">
        <v>1654759.12</v>
      </c>
      <c r="E35" s="1">
        <v>103019.74</v>
      </c>
      <c r="F35" s="1">
        <v>128792.37</v>
      </c>
      <c r="G35" s="1">
        <v>165155.87</v>
      </c>
      <c r="H35" s="1">
        <v>138135</v>
      </c>
      <c r="I35" s="1">
        <v>8832.58</v>
      </c>
      <c r="J35" s="1">
        <v>56219.28</v>
      </c>
      <c r="K35" s="1">
        <v>41684.42</v>
      </c>
      <c r="L35" s="1">
        <v>-21657.22</v>
      </c>
      <c r="M35" s="1">
        <f t="shared" ref="M35:M54" si="22">SUM(C35:L35)</f>
        <v>8542446.2799999993</v>
      </c>
    </row>
    <row r="36" spans="1:13" x14ac:dyDescent="0.2">
      <c r="A36" s="4">
        <v>2</v>
      </c>
      <c r="B36" s="2" t="s">
        <v>4</v>
      </c>
      <c r="C36" s="1">
        <v>4777063.8600000003</v>
      </c>
      <c r="D36" s="1">
        <v>1069535.3600000001</v>
      </c>
      <c r="E36" s="1">
        <v>134714.44</v>
      </c>
      <c r="F36" s="1">
        <v>52626.45</v>
      </c>
      <c r="G36" s="1">
        <v>62829.939999999995</v>
      </c>
      <c r="H36" s="1">
        <v>215000</v>
      </c>
      <c r="I36" s="1">
        <v>7421.9</v>
      </c>
      <c r="J36" s="1">
        <v>47240.28</v>
      </c>
      <c r="K36" s="1">
        <v>35026.85</v>
      </c>
      <c r="L36" s="1">
        <v>-18198.259999999998</v>
      </c>
      <c r="M36" s="1">
        <f t="shared" si="22"/>
        <v>6383260.8200000022</v>
      </c>
    </row>
    <row r="37" spans="1:13" x14ac:dyDescent="0.2">
      <c r="A37" s="4">
        <v>3</v>
      </c>
      <c r="B37" s="2" t="s">
        <v>18</v>
      </c>
      <c r="C37" s="1">
        <v>4247966.03</v>
      </c>
      <c r="D37" s="1">
        <v>970662.47</v>
      </c>
      <c r="E37" s="1">
        <v>140571.06</v>
      </c>
      <c r="F37" s="1">
        <v>38570.75</v>
      </c>
      <c r="G37" s="1">
        <v>43700.340000000004</v>
      </c>
      <c r="H37" s="1">
        <v>8962</v>
      </c>
      <c r="I37" s="1">
        <v>6281.23</v>
      </c>
      <c r="J37" s="1">
        <v>39979.980000000003</v>
      </c>
      <c r="K37" s="1">
        <v>29643.61</v>
      </c>
      <c r="L37" s="1">
        <v>-15401.4</v>
      </c>
      <c r="M37" s="1">
        <f t="shared" si="22"/>
        <v>5510936.0700000003</v>
      </c>
    </row>
    <row r="38" spans="1:13" x14ac:dyDescent="0.2">
      <c r="A38" s="4">
        <v>4</v>
      </c>
      <c r="B38" s="2" t="s">
        <v>19</v>
      </c>
      <c r="C38" s="1">
        <v>11439322.949999999</v>
      </c>
      <c r="D38" s="1">
        <v>4524994.45</v>
      </c>
      <c r="E38" s="1">
        <v>122656.67</v>
      </c>
      <c r="F38" s="1">
        <v>336831.99</v>
      </c>
      <c r="G38" s="1">
        <v>4013652.54</v>
      </c>
      <c r="H38" s="1">
        <v>6749804</v>
      </c>
      <c r="I38" s="1">
        <v>25178.9</v>
      </c>
      <c r="J38" s="1">
        <v>160263.44</v>
      </c>
      <c r="K38" s="1">
        <v>118829.16</v>
      </c>
      <c r="L38" s="1">
        <v>-61737.91</v>
      </c>
      <c r="M38" s="1">
        <f t="shared" si="22"/>
        <v>27429796.189999998</v>
      </c>
    </row>
    <row r="39" spans="1:13" x14ac:dyDescent="0.2">
      <c r="A39" s="4">
        <v>5</v>
      </c>
      <c r="B39" s="2" t="s">
        <v>5</v>
      </c>
      <c r="C39" s="1">
        <v>9276244.4100000001</v>
      </c>
      <c r="D39" s="1">
        <v>2597143.7599999998</v>
      </c>
      <c r="E39" s="1">
        <v>88033.67</v>
      </c>
      <c r="F39" s="1">
        <v>236515.22</v>
      </c>
      <c r="G39" s="1">
        <v>520489.89</v>
      </c>
      <c r="H39" s="1">
        <v>1125487</v>
      </c>
      <c r="I39" s="1">
        <v>14784.95</v>
      </c>
      <c r="J39" s="1">
        <v>94106.02</v>
      </c>
      <c r="K39" s="1">
        <v>69775.98</v>
      </c>
      <c r="L39" s="1">
        <v>-36252.239999999998</v>
      </c>
      <c r="M39" s="1">
        <f t="shared" si="22"/>
        <v>13986328.66</v>
      </c>
    </row>
    <row r="40" spans="1:13" x14ac:dyDescent="0.2">
      <c r="A40" s="4">
        <v>6</v>
      </c>
      <c r="B40" s="2" t="s">
        <v>15</v>
      </c>
      <c r="C40" s="1">
        <v>5082465.3499999996</v>
      </c>
      <c r="D40" s="1">
        <v>817307.73</v>
      </c>
      <c r="E40" s="1">
        <v>198965.09</v>
      </c>
      <c r="F40" s="1">
        <v>117475.9</v>
      </c>
      <c r="G40" s="1">
        <v>122916.12</v>
      </c>
      <c r="H40" s="1">
        <v>363300</v>
      </c>
      <c r="I40" s="1">
        <v>10586.94</v>
      </c>
      <c r="J40" s="1">
        <v>67385.740000000005</v>
      </c>
      <c r="K40" s="1">
        <v>49963.92</v>
      </c>
      <c r="L40" s="1">
        <v>-25958.85</v>
      </c>
      <c r="M40" s="1">
        <f t="shared" si="22"/>
        <v>6804407.9400000013</v>
      </c>
    </row>
    <row r="41" spans="1:13" x14ac:dyDescent="0.2">
      <c r="A41" s="4">
        <v>7</v>
      </c>
      <c r="B41" s="2" t="s">
        <v>16</v>
      </c>
      <c r="C41" s="1">
        <v>3702508.41</v>
      </c>
      <c r="D41" s="1">
        <v>648556.18000000005</v>
      </c>
      <c r="E41" s="1">
        <v>195864.52</v>
      </c>
      <c r="F41" s="1">
        <v>39404.97</v>
      </c>
      <c r="G41" s="1">
        <v>42313.21</v>
      </c>
      <c r="H41" s="1">
        <v>192615</v>
      </c>
      <c r="I41" s="1">
        <v>6669.36</v>
      </c>
      <c r="J41" s="1">
        <v>42450.43</v>
      </c>
      <c r="K41" s="1">
        <v>31475.35</v>
      </c>
      <c r="L41" s="1">
        <v>-16353.08</v>
      </c>
      <c r="M41" s="1">
        <f t="shared" si="22"/>
        <v>4885504.3499999987</v>
      </c>
    </row>
    <row r="42" spans="1:13" x14ac:dyDescent="0.2">
      <c r="A42" s="4">
        <v>8</v>
      </c>
      <c r="B42" s="2" t="s">
        <v>6</v>
      </c>
      <c r="C42" s="1">
        <v>5485901.5</v>
      </c>
      <c r="D42" s="1">
        <v>1448559.82</v>
      </c>
      <c r="E42" s="1">
        <v>113010.46</v>
      </c>
      <c r="F42" s="1">
        <v>96058.1</v>
      </c>
      <c r="G42" s="1">
        <v>125624.06</v>
      </c>
      <c r="H42" s="1">
        <v>419146</v>
      </c>
      <c r="I42" s="1">
        <v>7751.51</v>
      </c>
      <c r="J42" s="1">
        <v>49338.29</v>
      </c>
      <c r="K42" s="1">
        <v>36582.44</v>
      </c>
      <c r="L42" s="1">
        <v>-19006.47</v>
      </c>
      <c r="M42" s="1">
        <f t="shared" si="22"/>
        <v>7762965.71</v>
      </c>
    </row>
    <row r="43" spans="1:13" x14ac:dyDescent="0.2">
      <c r="A43" s="4">
        <v>9</v>
      </c>
      <c r="B43" s="2" t="s">
        <v>7</v>
      </c>
      <c r="C43" s="1">
        <v>5128301.9400000004</v>
      </c>
      <c r="D43" s="1">
        <v>1204933.73</v>
      </c>
      <c r="E43" s="1">
        <v>122656.67</v>
      </c>
      <c r="F43" s="1">
        <v>60178.67</v>
      </c>
      <c r="G43" s="1">
        <v>69990.459999999992</v>
      </c>
      <c r="H43" s="1">
        <v>351986</v>
      </c>
      <c r="I43" s="1">
        <v>7589.77</v>
      </c>
      <c r="J43" s="1">
        <v>48308.77</v>
      </c>
      <c r="K43" s="1">
        <v>35819.089999999997</v>
      </c>
      <c r="L43" s="1">
        <v>-18609.88</v>
      </c>
      <c r="M43" s="1">
        <f t="shared" si="22"/>
        <v>7011155.2199999988</v>
      </c>
    </row>
    <row r="44" spans="1:13" x14ac:dyDescent="0.2">
      <c r="A44" s="4">
        <v>10</v>
      </c>
      <c r="B44" s="2" t="s">
        <v>14</v>
      </c>
      <c r="C44" s="1">
        <v>3818874.5</v>
      </c>
      <c r="D44" s="1">
        <v>683843.27</v>
      </c>
      <c r="E44" s="1">
        <v>188802.12</v>
      </c>
      <c r="F44" s="1">
        <v>45013.13</v>
      </c>
      <c r="G44" s="1">
        <v>48961.880000000005</v>
      </c>
      <c r="H44" s="1">
        <v>17632</v>
      </c>
      <c r="I44" s="1">
        <v>6826.7</v>
      </c>
      <c r="J44" s="1">
        <v>43451.88</v>
      </c>
      <c r="K44" s="1">
        <v>32217.89</v>
      </c>
      <c r="L44" s="1">
        <v>-16738.87</v>
      </c>
      <c r="M44" s="1">
        <f t="shared" si="22"/>
        <v>4868884.4999999991</v>
      </c>
    </row>
    <row r="45" spans="1:13" x14ac:dyDescent="0.2">
      <c r="A45" s="4">
        <v>11</v>
      </c>
      <c r="B45" s="2" t="s">
        <v>8</v>
      </c>
      <c r="C45" s="1">
        <v>5487214.1500000004</v>
      </c>
      <c r="D45" s="1">
        <v>1767061.38</v>
      </c>
      <c r="E45" s="1">
        <v>121623.15</v>
      </c>
      <c r="F45" s="1">
        <v>119352.49</v>
      </c>
      <c r="G45" s="1">
        <v>134442.91</v>
      </c>
      <c r="H45" s="1">
        <v>6129</v>
      </c>
      <c r="I45" s="1">
        <v>8518.51</v>
      </c>
      <c r="J45" s="1">
        <v>54220.22</v>
      </c>
      <c r="K45" s="1">
        <v>40202.199999999997</v>
      </c>
      <c r="L45" s="1">
        <v>-20887.13</v>
      </c>
      <c r="M45" s="1">
        <f t="shared" si="22"/>
        <v>7717876.8800000008</v>
      </c>
    </row>
    <row r="46" spans="1:13" x14ac:dyDescent="0.2">
      <c r="A46" s="4">
        <v>12</v>
      </c>
      <c r="B46" s="2" t="s">
        <v>9</v>
      </c>
      <c r="C46" s="1">
        <v>5393702.96</v>
      </c>
      <c r="D46" s="1">
        <v>1412042.49</v>
      </c>
      <c r="E46" s="1">
        <v>109048.62</v>
      </c>
      <c r="F46" s="1">
        <v>78388.37</v>
      </c>
      <c r="G46" s="1">
        <v>88453.95</v>
      </c>
      <c r="H46" s="1">
        <v>66819</v>
      </c>
      <c r="I46" s="1">
        <v>7089.03</v>
      </c>
      <c r="J46" s="1">
        <v>45121.57</v>
      </c>
      <c r="K46" s="1">
        <v>33455.9</v>
      </c>
      <c r="L46" s="1">
        <v>-17382.080000000002</v>
      </c>
      <c r="M46" s="1">
        <f t="shared" si="22"/>
        <v>7216739.8100000015</v>
      </c>
    </row>
    <row r="47" spans="1:13" x14ac:dyDescent="0.2">
      <c r="A47" s="4">
        <v>13</v>
      </c>
      <c r="B47" s="2" t="s">
        <v>10</v>
      </c>
      <c r="C47" s="1">
        <v>7461129.7400000002</v>
      </c>
      <c r="D47" s="1">
        <v>2041677.43</v>
      </c>
      <c r="E47" s="1">
        <v>87516.9</v>
      </c>
      <c r="F47" s="1">
        <v>139699.53</v>
      </c>
      <c r="G47" s="1">
        <v>166026.40000000002</v>
      </c>
      <c r="H47" s="1">
        <v>872278</v>
      </c>
      <c r="I47" s="1">
        <v>9606.86</v>
      </c>
      <c r="J47" s="1">
        <v>61147.54</v>
      </c>
      <c r="K47" s="1">
        <v>45338.54</v>
      </c>
      <c r="L47" s="1">
        <v>-23555.72</v>
      </c>
      <c r="M47" s="1">
        <f t="shared" si="22"/>
        <v>10860865.219999997</v>
      </c>
    </row>
    <row r="48" spans="1:13" x14ac:dyDescent="0.2">
      <c r="A48" s="4">
        <v>14</v>
      </c>
      <c r="B48" s="2" t="s">
        <v>23</v>
      </c>
      <c r="C48" s="1">
        <v>4147578.97</v>
      </c>
      <c r="D48" s="1">
        <v>867824.21</v>
      </c>
      <c r="E48" s="1">
        <v>150561.78</v>
      </c>
      <c r="F48" s="1">
        <v>26472.74</v>
      </c>
      <c r="G48" s="1">
        <v>29561.99</v>
      </c>
      <c r="H48" s="1">
        <v>11072</v>
      </c>
      <c r="I48" s="1">
        <v>6478.54</v>
      </c>
      <c r="J48" s="1">
        <v>41235.82</v>
      </c>
      <c r="K48" s="1">
        <v>30574.77</v>
      </c>
      <c r="L48" s="1">
        <v>-15885.18</v>
      </c>
      <c r="M48" s="1">
        <f t="shared" si="22"/>
        <v>5295475.6400000006</v>
      </c>
    </row>
    <row r="49" spans="1:13" x14ac:dyDescent="0.2">
      <c r="A49" s="4">
        <v>15</v>
      </c>
      <c r="B49" s="2" t="s">
        <v>22</v>
      </c>
      <c r="C49" s="1">
        <v>5278687.76</v>
      </c>
      <c r="D49" s="1">
        <v>1226244.95</v>
      </c>
      <c r="E49" s="1">
        <v>122656.67</v>
      </c>
      <c r="F49" s="1">
        <v>80884.84</v>
      </c>
      <c r="G49" s="1">
        <v>92927.039999999994</v>
      </c>
      <c r="H49" s="1">
        <v>398842</v>
      </c>
      <c r="I49" s="1">
        <v>8008.9</v>
      </c>
      <c r="J49" s="1">
        <v>50976.55</v>
      </c>
      <c r="K49" s="1">
        <v>37797.15</v>
      </c>
      <c r="L49" s="1">
        <v>-19637.580000000002</v>
      </c>
      <c r="M49" s="1">
        <f t="shared" si="22"/>
        <v>7277388.2800000003</v>
      </c>
    </row>
    <row r="50" spans="1:13" x14ac:dyDescent="0.2">
      <c r="A50" s="4">
        <v>16</v>
      </c>
      <c r="B50" s="2" t="s">
        <v>20</v>
      </c>
      <c r="C50" s="1">
        <v>12517912.800000001</v>
      </c>
      <c r="D50" s="1">
        <v>5378828.3499999996</v>
      </c>
      <c r="E50" s="1">
        <v>64434.9</v>
      </c>
      <c r="F50" s="1">
        <v>314227.68</v>
      </c>
      <c r="G50" s="1">
        <v>448538.6</v>
      </c>
      <c r="H50" s="1">
        <v>254419</v>
      </c>
      <c r="I50" s="1">
        <v>14993.53</v>
      </c>
      <c r="J50" s="1">
        <v>95433.66</v>
      </c>
      <c r="K50" s="1">
        <v>70760.37</v>
      </c>
      <c r="L50" s="1">
        <v>-36763.69</v>
      </c>
      <c r="M50" s="1">
        <f t="shared" si="22"/>
        <v>19122785.199999999</v>
      </c>
    </row>
    <row r="51" spans="1:13" x14ac:dyDescent="0.2">
      <c r="A51" s="4">
        <v>17</v>
      </c>
      <c r="B51" s="2" t="s">
        <v>11</v>
      </c>
      <c r="C51" s="1">
        <v>6219249.3600000003</v>
      </c>
      <c r="D51" s="1">
        <v>1564756.88</v>
      </c>
      <c r="E51" s="1">
        <v>105431.3</v>
      </c>
      <c r="F51" s="1">
        <v>137571.73000000001</v>
      </c>
      <c r="G51" s="1">
        <v>162797.93000000002</v>
      </c>
      <c r="H51" s="1">
        <v>292568</v>
      </c>
      <c r="I51" s="1">
        <v>8984.34</v>
      </c>
      <c r="J51" s="1">
        <v>57185.23</v>
      </c>
      <c r="K51" s="1">
        <v>42400.639999999999</v>
      </c>
      <c r="L51" s="1">
        <v>-22029.33</v>
      </c>
      <c r="M51" s="1">
        <f t="shared" si="22"/>
        <v>8568916.0800000001</v>
      </c>
    </row>
    <row r="52" spans="1:13" x14ac:dyDescent="0.2">
      <c r="A52" s="4">
        <v>18</v>
      </c>
      <c r="B52" s="2" t="s">
        <v>2</v>
      </c>
      <c r="C52" s="1">
        <v>52046070.469999999</v>
      </c>
      <c r="D52" s="1">
        <v>19007314.579999998</v>
      </c>
      <c r="E52" s="1">
        <v>41525.15</v>
      </c>
      <c r="F52" s="1">
        <v>1266762.6599999999</v>
      </c>
      <c r="G52" s="1">
        <v>8081532.0199999996</v>
      </c>
      <c r="H52" s="1">
        <v>1063696</v>
      </c>
      <c r="I52" s="1">
        <v>52023.07</v>
      </c>
      <c r="J52" s="1">
        <v>331126.28999999998</v>
      </c>
      <c r="K52" s="1">
        <v>245517.37</v>
      </c>
      <c r="L52" s="1">
        <v>-127559.01</v>
      </c>
      <c r="M52" s="1">
        <f t="shared" si="22"/>
        <v>82008008.599999994</v>
      </c>
    </row>
    <row r="53" spans="1:13" x14ac:dyDescent="0.2">
      <c r="A53" s="4">
        <v>19</v>
      </c>
      <c r="B53" s="2" t="s">
        <v>12</v>
      </c>
      <c r="C53" s="1">
        <v>5753333.3700000001</v>
      </c>
      <c r="D53" s="1">
        <v>2071563.8</v>
      </c>
      <c r="E53" s="1">
        <v>100091.43</v>
      </c>
      <c r="F53" s="1">
        <v>105715.74</v>
      </c>
      <c r="G53" s="1">
        <v>118589.56999999999</v>
      </c>
      <c r="H53" s="1">
        <v>3048891</v>
      </c>
      <c r="I53" s="1">
        <v>6994.03</v>
      </c>
      <c r="J53" s="1">
        <v>44516.95</v>
      </c>
      <c r="K53" s="1">
        <v>33007.599999999999</v>
      </c>
      <c r="L53" s="1">
        <v>-17149.16</v>
      </c>
      <c r="M53" s="1">
        <f t="shared" si="22"/>
        <v>11265554.329999998</v>
      </c>
    </row>
    <row r="54" spans="1:13" x14ac:dyDescent="0.2">
      <c r="A54" s="4">
        <v>20</v>
      </c>
      <c r="B54" s="2" t="s">
        <v>13</v>
      </c>
      <c r="C54" s="1">
        <v>6773773.5</v>
      </c>
      <c r="D54" s="1">
        <v>1828005.04</v>
      </c>
      <c r="E54" s="1">
        <v>114388.56</v>
      </c>
      <c r="F54" s="1">
        <v>164505.87</v>
      </c>
      <c r="G54" s="1">
        <v>336486.69999999995</v>
      </c>
      <c r="H54" s="1">
        <v>1695626</v>
      </c>
      <c r="I54" s="1">
        <v>11484</v>
      </c>
      <c r="J54" s="1">
        <v>73095.53</v>
      </c>
      <c r="K54" s="1">
        <v>54197.55</v>
      </c>
      <c r="L54" s="1">
        <v>-28158.43</v>
      </c>
      <c r="M54" s="1">
        <f t="shared" si="22"/>
        <v>11023404.319999998</v>
      </c>
    </row>
    <row r="55" spans="1:13" x14ac:dyDescent="0.2">
      <c r="A55" s="43" t="s">
        <v>0</v>
      </c>
      <c r="B55" s="44"/>
      <c r="C55" s="11">
        <f>SUM(C35:C54)</f>
        <v>170304807.15000001</v>
      </c>
      <c r="D55" s="11">
        <f t="shared" ref="D55:L55" si="23">SUM(D35:D54)</f>
        <v>52785614.999999993</v>
      </c>
      <c r="E55" s="11">
        <f t="shared" si="23"/>
        <v>2425572.9</v>
      </c>
      <c r="F55" s="11">
        <f t="shared" si="23"/>
        <v>3585049.2</v>
      </c>
      <c r="G55" s="11">
        <f t="shared" si="23"/>
        <v>14874991.419999998</v>
      </c>
      <c r="H55" s="11">
        <f t="shared" si="23"/>
        <v>17292407</v>
      </c>
      <c r="I55" s="11">
        <f t="shared" si="23"/>
        <v>236104.65</v>
      </c>
      <c r="J55" s="11">
        <f t="shared" si="23"/>
        <v>1502803.47</v>
      </c>
      <c r="K55" s="11">
        <f t="shared" si="23"/>
        <v>1114270.8</v>
      </c>
      <c r="L55" s="11">
        <f t="shared" si="23"/>
        <v>-578921.49000000011</v>
      </c>
      <c r="M55" s="11">
        <f>SUM(M35:M54)</f>
        <v>263542700.09999996</v>
      </c>
    </row>
    <row r="56" spans="1:13" x14ac:dyDescent="0.2">
      <c r="A56" s="17" t="s">
        <v>35</v>
      </c>
      <c r="B56" s="15"/>
      <c r="C56" s="15"/>
      <c r="D56" s="15"/>
      <c r="E56" s="15"/>
      <c r="F56" s="15"/>
      <c r="G56" s="15"/>
      <c r="H56" s="15"/>
      <c r="I56" s="15"/>
      <c r="J56" s="15"/>
      <c r="L56" s="15"/>
      <c r="M56" s="15"/>
    </row>
    <row r="59" spans="1:13" x14ac:dyDescent="0.2">
      <c r="A59" s="34" t="s">
        <v>39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</row>
    <row r="60" spans="1:13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L60" s="15"/>
      <c r="M60" s="3"/>
    </row>
    <row r="61" spans="1:13" x14ac:dyDescent="0.2">
      <c r="A61" s="35" t="s">
        <v>1</v>
      </c>
      <c r="B61" s="35" t="s">
        <v>33</v>
      </c>
      <c r="C61" s="38" t="s">
        <v>25</v>
      </c>
      <c r="D61" s="38" t="s">
        <v>26</v>
      </c>
      <c r="E61" s="38" t="s">
        <v>24</v>
      </c>
      <c r="F61" s="38" t="s">
        <v>27</v>
      </c>
      <c r="G61" s="38" t="s">
        <v>28</v>
      </c>
      <c r="H61" s="45" t="s">
        <v>29</v>
      </c>
      <c r="I61" s="38" t="s">
        <v>30</v>
      </c>
      <c r="J61" s="38" t="s">
        <v>31</v>
      </c>
      <c r="K61" s="38" t="s">
        <v>34</v>
      </c>
      <c r="L61" s="38" t="s">
        <v>51</v>
      </c>
      <c r="M61" s="38" t="s">
        <v>32</v>
      </c>
    </row>
    <row r="62" spans="1:13" x14ac:dyDescent="0.2">
      <c r="A62" s="36"/>
      <c r="B62" s="36"/>
      <c r="C62" s="39"/>
      <c r="D62" s="39"/>
      <c r="E62" s="39"/>
      <c r="F62" s="39"/>
      <c r="G62" s="39"/>
      <c r="H62" s="46"/>
      <c r="I62" s="39"/>
      <c r="J62" s="39"/>
      <c r="K62" s="39"/>
      <c r="L62" s="39"/>
      <c r="M62" s="39"/>
    </row>
    <row r="63" spans="1:13" x14ac:dyDescent="0.2">
      <c r="A63" s="37"/>
      <c r="B63" s="37"/>
      <c r="C63" s="40"/>
      <c r="D63" s="40"/>
      <c r="E63" s="40"/>
      <c r="F63" s="40"/>
      <c r="G63" s="40"/>
      <c r="H63" s="47"/>
      <c r="I63" s="40"/>
      <c r="J63" s="40"/>
      <c r="K63" s="40"/>
      <c r="L63" s="40"/>
      <c r="M63" s="40"/>
    </row>
    <row r="64" spans="1:13" x14ac:dyDescent="0.2">
      <c r="A64" s="4">
        <v>1</v>
      </c>
      <c r="B64" s="2" t="s">
        <v>3</v>
      </c>
      <c r="C64" s="1">
        <v>6349005.71</v>
      </c>
      <c r="D64" s="1">
        <v>1581709.73</v>
      </c>
      <c r="E64" s="1">
        <v>104823.55</v>
      </c>
      <c r="F64" s="1">
        <v>176295.38</v>
      </c>
      <c r="G64" s="1">
        <v>121378.17</v>
      </c>
      <c r="H64" s="1">
        <v>0</v>
      </c>
      <c r="I64" s="1">
        <v>8832.58</v>
      </c>
      <c r="J64" s="1">
        <v>48303.43</v>
      </c>
      <c r="K64" s="1">
        <v>1524184.73</v>
      </c>
      <c r="L64" s="1">
        <v>-25033.49</v>
      </c>
      <c r="M64" s="1">
        <f t="shared" ref="M64:M83" si="24">SUM(C64:L64)</f>
        <v>9889499.7899999991</v>
      </c>
    </row>
    <row r="65" spans="1:13" x14ac:dyDescent="0.2">
      <c r="A65" s="4">
        <v>2</v>
      </c>
      <c r="B65" s="2" t="s">
        <v>4</v>
      </c>
      <c r="C65" s="1">
        <v>4920510.34</v>
      </c>
      <c r="D65" s="1">
        <v>989232.87</v>
      </c>
      <c r="E65" s="1">
        <v>135020.46</v>
      </c>
      <c r="F65" s="1">
        <v>72224.06</v>
      </c>
      <c r="G65" s="1">
        <v>49337.34</v>
      </c>
      <c r="H65" s="1">
        <v>194593</v>
      </c>
      <c r="I65" s="1">
        <v>7421.9</v>
      </c>
      <c r="J65" s="1">
        <v>40588.71</v>
      </c>
      <c r="K65" s="1">
        <v>1280751.3700000001</v>
      </c>
      <c r="L65" s="1">
        <v>-21035.3</v>
      </c>
      <c r="M65" s="1">
        <f t="shared" si="24"/>
        <v>7668644.75</v>
      </c>
    </row>
    <row r="66" spans="1:13" x14ac:dyDescent="0.2">
      <c r="A66" s="4">
        <v>3</v>
      </c>
      <c r="B66" s="2" t="s">
        <v>18</v>
      </c>
      <c r="C66" s="1">
        <v>4337955.5</v>
      </c>
      <c r="D66" s="1">
        <v>875343.11</v>
      </c>
      <c r="E66" s="1">
        <v>140600.32000000001</v>
      </c>
      <c r="F66" s="1">
        <v>53199.32</v>
      </c>
      <c r="G66" s="1">
        <v>35988.14</v>
      </c>
      <c r="H66" s="1">
        <v>202772</v>
      </c>
      <c r="I66" s="1">
        <v>6281.23</v>
      </c>
      <c r="J66" s="1">
        <v>34350.68</v>
      </c>
      <c r="K66" s="1">
        <v>1083914.32</v>
      </c>
      <c r="L66" s="1">
        <v>-17802.41</v>
      </c>
      <c r="M66" s="1">
        <f t="shared" si="24"/>
        <v>6752602.2100000009</v>
      </c>
    </row>
    <row r="67" spans="1:13" x14ac:dyDescent="0.2">
      <c r="A67" s="4">
        <v>4</v>
      </c>
      <c r="B67" s="2" t="s">
        <v>19</v>
      </c>
      <c r="C67" s="1">
        <v>12656082.01</v>
      </c>
      <c r="D67" s="1">
        <v>6126043.6900000004</v>
      </c>
      <c r="E67" s="1">
        <v>123532.5</v>
      </c>
      <c r="F67" s="1">
        <v>555212.15</v>
      </c>
      <c r="G67" s="1">
        <v>459903.59</v>
      </c>
      <c r="H67" s="1">
        <v>4480980</v>
      </c>
      <c r="I67" s="1">
        <v>25178.9</v>
      </c>
      <c r="J67" s="1">
        <v>137697.87</v>
      </c>
      <c r="K67" s="1">
        <v>4344970.33</v>
      </c>
      <c r="L67" s="1">
        <v>-71362.59</v>
      </c>
      <c r="M67" s="1">
        <f t="shared" si="24"/>
        <v>28838238.449999999</v>
      </c>
    </row>
    <row r="68" spans="1:13" x14ac:dyDescent="0.2">
      <c r="A68" s="4">
        <v>5</v>
      </c>
      <c r="B68" s="2" t="s">
        <v>5</v>
      </c>
      <c r="C68" s="1">
        <v>9598760.2200000007</v>
      </c>
      <c r="D68" s="1">
        <v>2747085.08</v>
      </c>
      <c r="E68" s="1">
        <v>90545.67</v>
      </c>
      <c r="F68" s="1">
        <v>333203.19</v>
      </c>
      <c r="G68" s="1">
        <v>230638.88</v>
      </c>
      <c r="H68" s="1">
        <v>1074333</v>
      </c>
      <c r="I68" s="1">
        <v>14784.95</v>
      </c>
      <c r="J68" s="1">
        <v>80855.61</v>
      </c>
      <c r="K68" s="1">
        <v>2551348.33</v>
      </c>
      <c r="L68" s="1">
        <v>-41903.82</v>
      </c>
      <c r="M68" s="1">
        <f t="shared" si="24"/>
        <v>16679651.109999999</v>
      </c>
    </row>
    <row r="69" spans="1:13" x14ac:dyDescent="0.2">
      <c r="A69" s="4">
        <v>6</v>
      </c>
      <c r="B69" s="2" t="s">
        <v>15</v>
      </c>
      <c r="C69" s="1">
        <v>5552323.9100000001</v>
      </c>
      <c r="D69" s="1">
        <v>848784.41</v>
      </c>
      <c r="E69" s="1">
        <v>196234.83</v>
      </c>
      <c r="F69" s="1">
        <v>174979.56</v>
      </c>
      <c r="G69" s="1">
        <v>106028.71</v>
      </c>
      <c r="H69" s="1">
        <v>444067</v>
      </c>
      <c r="I69" s="1">
        <v>10586.94</v>
      </c>
      <c r="J69" s="1">
        <v>57897.62</v>
      </c>
      <c r="K69" s="1">
        <v>1826923.41</v>
      </c>
      <c r="L69" s="1">
        <v>-30005.73</v>
      </c>
      <c r="M69" s="1">
        <f t="shared" si="24"/>
        <v>9187820.6600000001</v>
      </c>
    </row>
    <row r="70" spans="1:13" x14ac:dyDescent="0.2">
      <c r="A70" s="4">
        <v>7</v>
      </c>
      <c r="B70" s="2" t="s">
        <v>16</v>
      </c>
      <c r="C70" s="1">
        <v>3921805.35</v>
      </c>
      <c r="D70" s="1">
        <v>589755.42000000004</v>
      </c>
      <c r="E70" s="1">
        <v>193280.79</v>
      </c>
      <c r="F70" s="1">
        <v>54813.57</v>
      </c>
      <c r="G70" s="1">
        <v>36547.58</v>
      </c>
      <c r="H70" s="1">
        <v>184342</v>
      </c>
      <c r="I70" s="1">
        <v>6669.36</v>
      </c>
      <c r="J70" s="1">
        <v>36473.279999999999</v>
      </c>
      <c r="K70" s="1">
        <v>1150891.56</v>
      </c>
      <c r="L70" s="1">
        <v>-18902.46</v>
      </c>
      <c r="M70" s="1">
        <f t="shared" si="24"/>
        <v>6155676.450000002</v>
      </c>
    </row>
    <row r="71" spans="1:13" x14ac:dyDescent="0.2">
      <c r="A71" s="4">
        <v>8</v>
      </c>
      <c r="B71" s="2" t="s">
        <v>6</v>
      </c>
      <c r="C71" s="1">
        <v>5559645.8899999997</v>
      </c>
      <c r="D71" s="1">
        <v>1386877.07</v>
      </c>
      <c r="E71" s="1">
        <v>114342.14</v>
      </c>
      <c r="F71" s="1">
        <v>133083.47</v>
      </c>
      <c r="G71" s="1">
        <v>90257.48</v>
      </c>
      <c r="H71" s="1">
        <v>453864</v>
      </c>
      <c r="I71" s="1">
        <v>7751.51</v>
      </c>
      <c r="J71" s="1">
        <v>42391.31</v>
      </c>
      <c r="K71" s="1">
        <v>1337631.25</v>
      </c>
      <c r="L71" s="1">
        <v>-21969.5</v>
      </c>
      <c r="M71" s="1">
        <f t="shared" si="24"/>
        <v>9103874.6199999992</v>
      </c>
    </row>
    <row r="72" spans="1:13" x14ac:dyDescent="0.2">
      <c r="A72" s="4">
        <v>9</v>
      </c>
      <c r="B72" s="2" t="s">
        <v>7</v>
      </c>
      <c r="C72" s="1">
        <v>5237745.6100000003</v>
      </c>
      <c r="D72" s="1">
        <v>1107528.03</v>
      </c>
      <c r="E72" s="1">
        <v>123532.5</v>
      </c>
      <c r="F72" s="1">
        <v>84381.69</v>
      </c>
      <c r="G72" s="1">
        <v>55901.13</v>
      </c>
      <c r="H72" s="1">
        <v>338581</v>
      </c>
      <c r="I72" s="1">
        <v>7589.77</v>
      </c>
      <c r="J72" s="1">
        <v>41506.76</v>
      </c>
      <c r="K72" s="1">
        <v>1309719.75</v>
      </c>
      <c r="L72" s="1">
        <v>-21511.08</v>
      </c>
      <c r="M72" s="1">
        <f t="shared" si="24"/>
        <v>8284975.1600000001</v>
      </c>
    </row>
    <row r="73" spans="1:13" x14ac:dyDescent="0.2">
      <c r="A73" s="4">
        <v>10</v>
      </c>
      <c r="B73" s="2" t="s">
        <v>14</v>
      </c>
      <c r="C73" s="1">
        <v>4038900.19</v>
      </c>
      <c r="D73" s="1">
        <v>627235.03</v>
      </c>
      <c r="E73" s="1">
        <v>186552.13</v>
      </c>
      <c r="F73" s="1">
        <v>62352.28</v>
      </c>
      <c r="G73" s="1">
        <v>41841.019999999997</v>
      </c>
      <c r="H73" s="1">
        <v>19199</v>
      </c>
      <c r="I73" s="1">
        <v>6826.7</v>
      </c>
      <c r="J73" s="1">
        <v>37333.730000000003</v>
      </c>
      <c r="K73" s="1">
        <v>1178042.3899999999</v>
      </c>
      <c r="L73" s="1">
        <v>-19348.39</v>
      </c>
      <c r="M73" s="1">
        <f t="shared" si="24"/>
        <v>6178934.0800000001</v>
      </c>
    </row>
    <row r="74" spans="1:13" x14ac:dyDescent="0.2">
      <c r="A74" s="4">
        <v>11</v>
      </c>
      <c r="B74" s="2" t="s">
        <v>8</v>
      </c>
      <c r="C74" s="1">
        <v>5651193.6900000004</v>
      </c>
      <c r="D74" s="1">
        <v>1704153.81</v>
      </c>
      <c r="E74" s="1">
        <v>122547.82</v>
      </c>
      <c r="F74" s="1">
        <v>162397.38</v>
      </c>
      <c r="G74" s="1">
        <v>111858.69</v>
      </c>
      <c r="H74" s="1">
        <v>25362</v>
      </c>
      <c r="I74" s="1">
        <v>8518.51</v>
      </c>
      <c r="J74" s="1">
        <v>46585.85</v>
      </c>
      <c r="K74" s="1">
        <v>1469987.39</v>
      </c>
      <c r="L74" s="1">
        <v>-24143.34</v>
      </c>
      <c r="M74" s="1">
        <f t="shared" si="24"/>
        <v>9278461.8000000007</v>
      </c>
    </row>
    <row r="75" spans="1:13" x14ac:dyDescent="0.2">
      <c r="A75" s="4">
        <v>12</v>
      </c>
      <c r="B75" s="2" t="s">
        <v>9</v>
      </c>
      <c r="C75" s="1">
        <v>5403455.3799999999</v>
      </c>
      <c r="D75" s="1">
        <v>1288493.74</v>
      </c>
      <c r="E75" s="1">
        <v>110567.53</v>
      </c>
      <c r="F75" s="1">
        <v>108797.51</v>
      </c>
      <c r="G75" s="1">
        <v>72959.88</v>
      </c>
      <c r="H75" s="1">
        <v>41387</v>
      </c>
      <c r="I75" s="1">
        <v>7089.03</v>
      </c>
      <c r="J75" s="1">
        <v>38768.32</v>
      </c>
      <c r="K75" s="1">
        <v>1223310.06</v>
      </c>
      <c r="L75" s="1">
        <v>-20091.87</v>
      </c>
      <c r="M75" s="1">
        <f t="shared" si="24"/>
        <v>8274736.580000001</v>
      </c>
    </row>
    <row r="76" spans="1:13" x14ac:dyDescent="0.2">
      <c r="A76" s="4">
        <v>13</v>
      </c>
      <c r="B76" s="2" t="s">
        <v>10</v>
      </c>
      <c r="C76" s="1">
        <v>7451106.9800000004</v>
      </c>
      <c r="D76" s="1">
        <v>1894755.54</v>
      </c>
      <c r="E76" s="1">
        <v>90053.33</v>
      </c>
      <c r="F76" s="1">
        <v>192407.15</v>
      </c>
      <c r="G76" s="1">
        <v>130768.91</v>
      </c>
      <c r="H76" s="1">
        <v>907830</v>
      </c>
      <c r="I76" s="1">
        <v>9606.86</v>
      </c>
      <c r="J76" s="1">
        <v>52537.78</v>
      </c>
      <c r="K76" s="1">
        <v>1657796.99</v>
      </c>
      <c r="L76" s="1">
        <v>-27227.96</v>
      </c>
      <c r="M76" s="1">
        <f t="shared" si="24"/>
        <v>12359635.579999998</v>
      </c>
    </row>
    <row r="77" spans="1:13" x14ac:dyDescent="0.2">
      <c r="A77" s="4">
        <v>14</v>
      </c>
      <c r="B77" s="2" t="s">
        <v>23</v>
      </c>
      <c r="C77" s="1">
        <v>4276207.79</v>
      </c>
      <c r="D77" s="1">
        <v>770701.06</v>
      </c>
      <c r="E77" s="1">
        <v>150118.91</v>
      </c>
      <c r="F77" s="1">
        <v>36268.189999999995</v>
      </c>
      <c r="G77" s="1">
        <v>24739.11</v>
      </c>
      <c r="H77" s="1">
        <v>176928</v>
      </c>
      <c r="I77" s="1">
        <v>6478.54</v>
      </c>
      <c r="J77" s="1">
        <v>35429.69</v>
      </c>
      <c r="K77" s="1">
        <v>1117961.73</v>
      </c>
      <c r="L77" s="1">
        <v>-18361.61</v>
      </c>
      <c r="M77" s="1">
        <f t="shared" si="24"/>
        <v>6576471.4100000011</v>
      </c>
    </row>
    <row r="78" spans="1:13" x14ac:dyDescent="0.2">
      <c r="A78" s="4">
        <v>15</v>
      </c>
      <c r="B78" s="2" t="s">
        <v>22</v>
      </c>
      <c r="C78" s="1">
        <v>5414517.7400000002</v>
      </c>
      <c r="D78" s="1">
        <v>1139741.5</v>
      </c>
      <c r="E78" s="1">
        <v>123532.5</v>
      </c>
      <c r="F78" s="1">
        <v>112312.1</v>
      </c>
      <c r="G78" s="1">
        <v>75347.87</v>
      </c>
      <c r="H78" s="1">
        <v>290937</v>
      </c>
      <c r="I78" s="1">
        <v>8008.9</v>
      </c>
      <c r="J78" s="1">
        <v>43798.9</v>
      </c>
      <c r="K78" s="1">
        <v>1382046.98</v>
      </c>
      <c r="L78" s="1">
        <v>-22698.99</v>
      </c>
      <c r="M78" s="1">
        <f t="shared" si="24"/>
        <v>8567544.5</v>
      </c>
    </row>
    <row r="79" spans="1:13" x14ac:dyDescent="0.2">
      <c r="A79" s="4">
        <v>16</v>
      </c>
      <c r="B79" s="2" t="s">
        <v>20</v>
      </c>
      <c r="C79" s="1">
        <v>12368522.529999999</v>
      </c>
      <c r="D79" s="1">
        <v>5230919.7699999996</v>
      </c>
      <c r="E79" s="1">
        <v>68062.100000000006</v>
      </c>
      <c r="F79" s="1">
        <v>433403.19</v>
      </c>
      <c r="G79" s="1">
        <v>297452.19</v>
      </c>
      <c r="H79" s="1">
        <v>1343993</v>
      </c>
      <c r="I79" s="1">
        <v>14993.53</v>
      </c>
      <c r="J79" s="1">
        <v>81996.31</v>
      </c>
      <c r="K79" s="1">
        <v>2587342.46</v>
      </c>
      <c r="L79" s="1">
        <v>-42494.99</v>
      </c>
      <c r="M79" s="1">
        <f t="shared" si="24"/>
        <v>22384190.090000004</v>
      </c>
    </row>
    <row r="80" spans="1:13" x14ac:dyDescent="0.2">
      <c r="A80" s="4">
        <v>17</v>
      </c>
      <c r="B80" s="2" t="s">
        <v>11</v>
      </c>
      <c r="C80" s="1">
        <v>6326034.9299999997</v>
      </c>
      <c r="D80" s="1">
        <v>1476148.05</v>
      </c>
      <c r="E80" s="1">
        <v>107121.14</v>
      </c>
      <c r="F80" s="1">
        <v>185564.43</v>
      </c>
      <c r="G80" s="1">
        <v>129685.04</v>
      </c>
      <c r="H80" s="1">
        <v>570261</v>
      </c>
      <c r="I80" s="1">
        <v>8984.34</v>
      </c>
      <c r="J80" s="1">
        <v>49133.38</v>
      </c>
      <c r="K80" s="1">
        <v>1550373.21</v>
      </c>
      <c r="L80" s="1">
        <v>-25463.62</v>
      </c>
      <c r="M80" s="1">
        <f t="shared" si="24"/>
        <v>10377841.9</v>
      </c>
    </row>
    <row r="81" spans="1:13" x14ac:dyDescent="0.2">
      <c r="A81" s="4">
        <v>18</v>
      </c>
      <c r="B81" s="2" t="s">
        <v>2</v>
      </c>
      <c r="C81" s="1">
        <v>50208600.82</v>
      </c>
      <c r="D81" s="1">
        <v>18823872.27</v>
      </c>
      <c r="E81" s="1">
        <v>46234.99</v>
      </c>
      <c r="F81" s="1">
        <v>1796280.6300000001</v>
      </c>
      <c r="G81" s="1">
        <v>1476486.69</v>
      </c>
      <c r="H81" s="1">
        <v>842956</v>
      </c>
      <c r="I81" s="1">
        <v>52023.07</v>
      </c>
      <c r="J81" s="1">
        <v>284502.71999999997</v>
      </c>
      <c r="K81" s="1">
        <v>8977305.7300000004</v>
      </c>
      <c r="L81" s="1">
        <v>-147444.93</v>
      </c>
      <c r="M81" s="1">
        <f t="shared" si="24"/>
        <v>82360817.98999998</v>
      </c>
    </row>
    <row r="82" spans="1:13" x14ac:dyDescent="0.2">
      <c r="A82" s="4">
        <v>19</v>
      </c>
      <c r="B82" s="2" t="s">
        <v>12</v>
      </c>
      <c r="C82" s="1">
        <v>5696803.6699999999</v>
      </c>
      <c r="D82" s="1">
        <v>1942296.76</v>
      </c>
      <c r="E82" s="1">
        <v>102033.62</v>
      </c>
      <c r="F82" s="1">
        <v>144189.01</v>
      </c>
      <c r="G82" s="1">
        <v>98972.17</v>
      </c>
      <c r="H82" s="1">
        <v>647050</v>
      </c>
      <c r="I82" s="1">
        <v>6994.03</v>
      </c>
      <c r="J82" s="1">
        <v>38248.83</v>
      </c>
      <c r="K82" s="1">
        <v>1206917.8700000001</v>
      </c>
      <c r="L82" s="1">
        <v>-19822.64</v>
      </c>
      <c r="M82" s="1">
        <f t="shared" si="24"/>
        <v>9863683.3200000003</v>
      </c>
    </row>
    <row r="83" spans="1:13" x14ac:dyDescent="0.2">
      <c r="A83" s="4">
        <v>20</v>
      </c>
      <c r="B83" s="2" t="s">
        <v>13</v>
      </c>
      <c r="C83" s="1">
        <v>7090360.4699999997</v>
      </c>
      <c r="D83" s="1">
        <v>1975678.06</v>
      </c>
      <c r="E83" s="1">
        <v>115655.07</v>
      </c>
      <c r="F83" s="1">
        <v>243614.95</v>
      </c>
      <c r="G83" s="1">
        <v>156391.89000000001</v>
      </c>
      <c r="H83" s="1">
        <v>1249016</v>
      </c>
      <c r="I83" s="1">
        <v>11484</v>
      </c>
      <c r="J83" s="1">
        <v>62803.48</v>
      </c>
      <c r="K83" s="1">
        <v>1981724.54</v>
      </c>
      <c r="L83" s="1">
        <v>-32548.2</v>
      </c>
      <c r="M83" s="1">
        <f t="shared" si="24"/>
        <v>12854180.260000002</v>
      </c>
    </row>
    <row r="84" spans="1:13" x14ac:dyDescent="0.2">
      <c r="A84" s="43" t="s">
        <v>0</v>
      </c>
      <c r="B84" s="44"/>
      <c r="C84" s="11">
        <f>SUM(C64:C83)</f>
        <v>172059538.72999999</v>
      </c>
      <c r="D84" s="11">
        <f t="shared" ref="D84:L84" si="25">SUM(D64:D83)</f>
        <v>53126354.999999993</v>
      </c>
      <c r="E84" s="11">
        <f t="shared" si="25"/>
        <v>2444391.9000000004</v>
      </c>
      <c r="F84" s="11">
        <f t="shared" si="25"/>
        <v>5114979.2100000009</v>
      </c>
      <c r="G84" s="11">
        <f t="shared" si="25"/>
        <v>3802484.48</v>
      </c>
      <c r="H84" s="11">
        <f t="shared" si="25"/>
        <v>13488451</v>
      </c>
      <c r="I84" s="11">
        <f t="shared" si="25"/>
        <v>236104.65</v>
      </c>
      <c r="J84" s="11">
        <f t="shared" si="25"/>
        <v>1291204.2599999998</v>
      </c>
      <c r="K84" s="11">
        <f t="shared" si="25"/>
        <v>40743144.399999999</v>
      </c>
      <c r="L84" s="11">
        <f t="shared" si="25"/>
        <v>-669172.92000000004</v>
      </c>
      <c r="M84" s="11">
        <f>SUM(M64:M83)</f>
        <v>291637480.70999998</v>
      </c>
    </row>
    <row r="85" spans="1:13" x14ac:dyDescent="0.2">
      <c r="A85" s="17" t="s">
        <v>35</v>
      </c>
      <c r="B85" s="15"/>
      <c r="C85" s="15"/>
      <c r="D85" s="15"/>
      <c r="E85" s="15"/>
      <c r="F85" s="15"/>
      <c r="G85" s="15"/>
      <c r="H85" s="15"/>
      <c r="I85" s="15"/>
      <c r="J85" s="15"/>
      <c r="L85" s="15"/>
      <c r="M85" s="15"/>
    </row>
    <row r="86" spans="1:13" x14ac:dyDescent="0.2">
      <c r="A86" s="15"/>
      <c r="B86" s="19" t="s">
        <v>40</v>
      </c>
      <c r="C86" s="50" t="s">
        <v>41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</row>
    <row r="87" spans="1:13" x14ac:dyDescent="0.2">
      <c r="A87" s="15"/>
      <c r="B87" s="16"/>
      <c r="C87" s="8"/>
      <c r="D87" s="15"/>
      <c r="E87" s="15"/>
      <c r="F87" s="14"/>
      <c r="G87" s="16"/>
      <c r="H87" s="16"/>
      <c r="I87" s="9"/>
      <c r="J87" s="9"/>
      <c r="K87" s="9"/>
      <c r="L87" s="9"/>
      <c r="M87" s="9"/>
    </row>
    <row r="88" spans="1:13" x14ac:dyDescent="0.2">
      <c r="A88" s="51" t="s">
        <v>42</v>
      </c>
      <c r="B88" s="51"/>
      <c r="C88" s="51"/>
      <c r="D88" s="51"/>
      <c r="E88" s="51"/>
      <c r="F88" s="51"/>
      <c r="G88" s="20"/>
      <c r="H88" s="16"/>
      <c r="I88" s="16"/>
      <c r="J88" s="16"/>
      <c r="K88" s="16"/>
      <c r="L88" s="16"/>
      <c r="M88" s="15"/>
    </row>
    <row r="89" spans="1:13" x14ac:dyDescent="0.2">
      <c r="A89" s="21"/>
      <c r="B89" s="21"/>
      <c r="C89" s="21"/>
      <c r="D89" s="21"/>
      <c r="E89" s="21"/>
      <c r="F89" s="22"/>
      <c r="G89" s="23"/>
      <c r="H89" s="16"/>
      <c r="I89" s="16"/>
      <c r="J89" s="16"/>
      <c r="K89" s="16"/>
      <c r="L89" s="16"/>
      <c r="M89" s="15"/>
    </row>
    <row r="90" spans="1:13" x14ac:dyDescent="0.2">
      <c r="A90" s="35" t="s">
        <v>1</v>
      </c>
      <c r="B90" s="35" t="s">
        <v>33</v>
      </c>
      <c r="C90" s="38" t="s">
        <v>25</v>
      </c>
      <c r="D90" s="38" t="s">
        <v>26</v>
      </c>
      <c r="E90" s="38" t="s">
        <v>24</v>
      </c>
      <c r="F90" s="38" t="s">
        <v>32</v>
      </c>
      <c r="G90" s="24"/>
      <c r="H90" s="16"/>
      <c r="I90" s="16"/>
      <c r="J90" s="16"/>
      <c r="K90" s="16"/>
      <c r="L90" s="16"/>
      <c r="M90" s="15"/>
    </row>
    <row r="91" spans="1:13" x14ac:dyDescent="0.2">
      <c r="A91" s="36"/>
      <c r="B91" s="36"/>
      <c r="C91" s="39"/>
      <c r="D91" s="39"/>
      <c r="E91" s="39"/>
      <c r="F91" s="39"/>
      <c r="G91" s="24"/>
      <c r="H91" s="16"/>
      <c r="I91" s="16"/>
      <c r="J91" s="16"/>
      <c r="K91" s="16"/>
      <c r="L91" s="16"/>
      <c r="M91" s="15"/>
    </row>
    <row r="92" spans="1:13" x14ac:dyDescent="0.2">
      <c r="A92" s="37"/>
      <c r="B92" s="37"/>
      <c r="C92" s="40"/>
      <c r="D92" s="40"/>
      <c r="E92" s="40"/>
      <c r="F92" s="40"/>
      <c r="G92" s="24"/>
      <c r="H92" s="16"/>
      <c r="I92" s="16"/>
      <c r="J92" s="16"/>
      <c r="K92" s="16"/>
      <c r="L92" s="16"/>
      <c r="M92" s="15"/>
    </row>
    <row r="93" spans="1:13" x14ac:dyDescent="0.2">
      <c r="A93" s="25">
        <v>1</v>
      </c>
      <c r="B93" s="26" t="s">
        <v>3</v>
      </c>
      <c r="C93" s="27">
        <v>1813110.13</v>
      </c>
      <c r="D93" s="27">
        <v>-26067.24</v>
      </c>
      <c r="E93" s="27">
        <v>-37281.42</v>
      </c>
      <c r="F93" s="27">
        <f t="shared" ref="F93:F112" si="26">SUM(C93:E93)</f>
        <v>1749761.47</v>
      </c>
      <c r="G93" s="28"/>
      <c r="H93" s="16"/>
      <c r="I93" s="16"/>
      <c r="J93" s="16"/>
      <c r="K93" s="16"/>
      <c r="L93" s="16"/>
      <c r="M93" s="15"/>
    </row>
    <row r="94" spans="1:13" x14ac:dyDescent="0.2">
      <c r="A94" s="25">
        <v>2</v>
      </c>
      <c r="B94" s="26" t="s">
        <v>4</v>
      </c>
      <c r="C94" s="27">
        <v>1491906.28</v>
      </c>
      <c r="D94" s="27">
        <v>-11195.99</v>
      </c>
      <c r="E94" s="27">
        <v>-37281.42</v>
      </c>
      <c r="F94" s="27">
        <f t="shared" si="26"/>
        <v>1443428.87</v>
      </c>
      <c r="G94" s="28"/>
      <c r="H94" s="15"/>
      <c r="I94" s="15"/>
      <c r="J94" s="15"/>
      <c r="L94" s="15"/>
      <c r="M94" s="15"/>
    </row>
    <row r="95" spans="1:13" x14ac:dyDescent="0.2">
      <c r="A95" s="25">
        <v>3</v>
      </c>
      <c r="B95" s="26" t="s">
        <v>18</v>
      </c>
      <c r="C95" s="27">
        <v>1440960.58</v>
      </c>
      <c r="D95" s="27">
        <v>-8187.58</v>
      </c>
      <c r="E95" s="27">
        <v>-37281.42</v>
      </c>
      <c r="F95" s="27">
        <f t="shared" si="26"/>
        <v>1395491.58</v>
      </c>
      <c r="G95" s="28"/>
      <c r="H95" s="15"/>
      <c r="I95" s="15"/>
      <c r="J95" s="15"/>
      <c r="L95" s="15"/>
      <c r="M95" s="15"/>
    </row>
    <row r="96" spans="1:13" x14ac:dyDescent="0.2">
      <c r="A96" s="25">
        <v>4</v>
      </c>
      <c r="B96" s="26" t="s">
        <v>19</v>
      </c>
      <c r="C96" s="27">
        <v>5256146.09</v>
      </c>
      <c r="D96" s="27">
        <v>-332830.67</v>
      </c>
      <c r="E96" s="27">
        <v>-37281.42</v>
      </c>
      <c r="F96" s="27">
        <f t="shared" si="26"/>
        <v>4886034</v>
      </c>
      <c r="G96" s="28"/>
      <c r="H96" s="15"/>
      <c r="I96" s="15"/>
      <c r="J96" s="15"/>
      <c r="L96" s="15"/>
      <c r="M96" s="15"/>
    </row>
    <row r="97" spans="1:13" x14ac:dyDescent="0.2">
      <c r="A97" s="25">
        <v>5</v>
      </c>
      <c r="B97" s="26" t="s">
        <v>5</v>
      </c>
      <c r="C97" s="27">
        <v>2434329.31</v>
      </c>
      <c r="D97" s="27">
        <v>-63606.38</v>
      </c>
      <c r="E97" s="27">
        <v>-37281.42</v>
      </c>
      <c r="F97" s="27">
        <f t="shared" si="26"/>
        <v>2333441.5100000002</v>
      </c>
      <c r="G97" s="28"/>
      <c r="H97" s="15"/>
      <c r="I97" s="15"/>
      <c r="J97" s="15"/>
      <c r="L97" s="15"/>
      <c r="M97" s="15"/>
    </row>
    <row r="98" spans="1:13" x14ac:dyDescent="0.2">
      <c r="A98" s="25">
        <v>6</v>
      </c>
      <c r="B98" s="26" t="s">
        <v>15</v>
      </c>
      <c r="C98" s="27">
        <v>2256913.09</v>
      </c>
      <c r="D98" s="27">
        <v>-22556.18</v>
      </c>
      <c r="E98" s="27">
        <v>-37281.42</v>
      </c>
      <c r="F98" s="27">
        <f t="shared" si="26"/>
        <v>2197075.4899999998</v>
      </c>
      <c r="G98" s="28"/>
      <c r="H98" s="15"/>
      <c r="I98" s="15"/>
      <c r="J98" s="15"/>
      <c r="L98" s="15"/>
      <c r="M98" s="15"/>
    </row>
    <row r="99" spans="1:13" x14ac:dyDescent="0.2">
      <c r="A99" s="25">
        <v>7</v>
      </c>
      <c r="B99" s="26" t="s">
        <v>16</v>
      </c>
      <c r="C99" s="27">
        <v>1528223.7</v>
      </c>
      <c r="D99" s="27">
        <v>-5877.76</v>
      </c>
      <c r="E99" s="27">
        <v>-37281.42</v>
      </c>
      <c r="F99" s="27">
        <f t="shared" si="26"/>
        <v>1485064.52</v>
      </c>
      <c r="G99" s="28"/>
      <c r="H99" s="15"/>
      <c r="I99" s="15"/>
      <c r="J99" s="15"/>
      <c r="L99" s="15"/>
      <c r="M99" s="15"/>
    </row>
    <row r="100" spans="1:13" x14ac:dyDescent="0.2">
      <c r="A100" s="25">
        <v>8</v>
      </c>
      <c r="B100" s="26" t="s">
        <v>6</v>
      </c>
      <c r="C100" s="27">
        <v>1751665.54</v>
      </c>
      <c r="D100" s="27">
        <v>-24272.11</v>
      </c>
      <c r="E100" s="27">
        <v>-37281.42</v>
      </c>
      <c r="F100" s="27">
        <f t="shared" si="26"/>
        <v>1690112.01</v>
      </c>
      <c r="G100" s="28"/>
      <c r="H100" s="15"/>
      <c r="I100" s="15"/>
      <c r="J100" s="15"/>
      <c r="L100" s="15"/>
      <c r="M100" s="15"/>
    </row>
    <row r="101" spans="1:13" x14ac:dyDescent="0.2">
      <c r="A101" s="25">
        <v>9</v>
      </c>
      <c r="B101" s="26" t="s">
        <v>7</v>
      </c>
      <c r="C101" s="27">
        <v>1456558.93</v>
      </c>
      <c r="D101" s="27">
        <v>-12196.79</v>
      </c>
      <c r="E101" s="27">
        <v>-37281.42</v>
      </c>
      <c r="F101" s="27">
        <f t="shared" si="26"/>
        <v>1407080.72</v>
      </c>
      <c r="G101" s="28"/>
      <c r="H101" s="15"/>
      <c r="I101" s="15"/>
      <c r="J101" s="15"/>
      <c r="L101" s="15"/>
      <c r="M101" s="15"/>
    </row>
    <row r="102" spans="1:13" x14ac:dyDescent="0.2">
      <c r="A102" s="25">
        <v>10</v>
      </c>
      <c r="B102" s="26" t="s">
        <v>14</v>
      </c>
      <c r="C102" s="27">
        <v>1544937.92</v>
      </c>
      <c r="D102" s="27">
        <v>-7042.27</v>
      </c>
      <c r="E102" s="27">
        <v>-37281.42</v>
      </c>
      <c r="F102" s="27">
        <f t="shared" si="26"/>
        <v>1500614.23</v>
      </c>
      <c r="G102" s="28"/>
      <c r="H102" s="15"/>
      <c r="I102" s="15"/>
      <c r="J102" s="15"/>
      <c r="L102" s="15"/>
      <c r="M102" s="15"/>
    </row>
    <row r="103" spans="1:13" x14ac:dyDescent="0.2">
      <c r="A103" s="25">
        <v>11</v>
      </c>
      <c r="B103" s="26" t="s">
        <v>8</v>
      </c>
      <c r="C103" s="27">
        <v>1757903.6</v>
      </c>
      <c r="D103" s="27">
        <v>-17802.41</v>
      </c>
      <c r="E103" s="27">
        <v>-37281.42</v>
      </c>
      <c r="F103" s="27">
        <f t="shared" si="26"/>
        <v>1702819.7700000003</v>
      </c>
      <c r="G103" s="28"/>
      <c r="H103" s="15"/>
      <c r="I103" s="15"/>
      <c r="J103" s="15"/>
      <c r="L103" s="15"/>
      <c r="M103" s="15"/>
    </row>
    <row r="104" spans="1:13" x14ac:dyDescent="0.2">
      <c r="A104" s="25">
        <v>12</v>
      </c>
      <c r="B104" s="26" t="s">
        <v>9</v>
      </c>
      <c r="C104" s="27">
        <v>1594065.03</v>
      </c>
      <c r="D104" s="27">
        <v>-14112.03</v>
      </c>
      <c r="E104" s="27">
        <v>-37281.42</v>
      </c>
      <c r="F104" s="27">
        <f t="shared" si="26"/>
        <v>1542671.58</v>
      </c>
      <c r="G104" s="28"/>
      <c r="H104" s="15"/>
      <c r="I104" s="15"/>
      <c r="J104" s="15"/>
      <c r="L104" s="15"/>
      <c r="M104" s="15"/>
    </row>
    <row r="105" spans="1:13" x14ac:dyDescent="0.2">
      <c r="A105" s="25">
        <v>13</v>
      </c>
      <c r="B105" s="26" t="s">
        <v>10</v>
      </c>
      <c r="C105" s="27">
        <v>1930186.75</v>
      </c>
      <c r="D105" s="27">
        <v>-23704.33</v>
      </c>
      <c r="E105" s="27">
        <v>-37281.42</v>
      </c>
      <c r="F105" s="27">
        <f t="shared" si="26"/>
        <v>1869201</v>
      </c>
      <c r="G105" s="28"/>
      <c r="H105" s="15"/>
      <c r="I105" s="15"/>
      <c r="J105" s="15"/>
      <c r="L105" s="15"/>
      <c r="M105" s="15"/>
    </row>
    <row r="106" spans="1:13" x14ac:dyDescent="0.2">
      <c r="A106" s="25">
        <v>14</v>
      </c>
      <c r="B106" s="26" t="s">
        <v>23</v>
      </c>
      <c r="C106" s="27">
        <v>1296393.1200000001</v>
      </c>
      <c r="D106" s="27">
        <v>-5130.13</v>
      </c>
      <c r="E106" s="27">
        <v>-37281.42</v>
      </c>
      <c r="F106" s="27">
        <f t="shared" si="26"/>
        <v>1253981.5700000003</v>
      </c>
      <c r="G106" s="28"/>
      <c r="H106" s="15"/>
      <c r="I106" s="15"/>
      <c r="J106" s="15"/>
      <c r="L106" s="15"/>
      <c r="M106" s="15"/>
    </row>
    <row r="107" spans="1:13" x14ac:dyDescent="0.2">
      <c r="A107" s="25">
        <v>15</v>
      </c>
      <c r="B107" s="26" t="s">
        <v>22</v>
      </c>
      <c r="C107" s="27">
        <v>1714931.03</v>
      </c>
      <c r="D107" s="27">
        <v>-14432.41</v>
      </c>
      <c r="E107" s="27">
        <v>-37281.42</v>
      </c>
      <c r="F107" s="27">
        <f t="shared" si="26"/>
        <v>1663217.2000000002</v>
      </c>
      <c r="G107" s="28"/>
      <c r="H107" s="15"/>
      <c r="I107" s="15"/>
      <c r="J107" s="15"/>
      <c r="L107" s="15"/>
      <c r="M107" s="15"/>
    </row>
    <row r="108" spans="1:13" x14ac:dyDescent="0.2">
      <c r="A108" s="25">
        <v>16</v>
      </c>
      <c r="B108" s="26" t="s">
        <v>20</v>
      </c>
      <c r="C108" s="27">
        <v>3065977.2</v>
      </c>
      <c r="D108" s="27">
        <v>-57858.43</v>
      </c>
      <c r="E108" s="27">
        <v>-37281.42</v>
      </c>
      <c r="F108" s="27">
        <f t="shared" si="26"/>
        <v>2970837.35</v>
      </c>
      <c r="G108" s="28"/>
      <c r="H108" s="15"/>
      <c r="I108" s="15"/>
      <c r="J108" s="15"/>
      <c r="L108" s="15"/>
      <c r="M108" s="15"/>
    </row>
    <row r="109" spans="1:13" x14ac:dyDescent="0.2">
      <c r="A109" s="25">
        <v>17</v>
      </c>
      <c r="B109" s="26" t="s">
        <v>11</v>
      </c>
      <c r="C109" s="27">
        <v>1897337.99</v>
      </c>
      <c r="D109" s="27">
        <v>-21742.86</v>
      </c>
      <c r="E109" s="27">
        <v>-37281.42</v>
      </c>
      <c r="F109" s="27">
        <f t="shared" si="26"/>
        <v>1838313.71</v>
      </c>
      <c r="G109" s="28"/>
      <c r="H109" s="15"/>
      <c r="I109" s="15"/>
      <c r="J109" s="15"/>
      <c r="L109" s="15"/>
      <c r="M109" s="15"/>
    </row>
    <row r="110" spans="1:13" x14ac:dyDescent="0.2">
      <c r="A110" s="25">
        <v>18</v>
      </c>
      <c r="B110" s="26" t="s">
        <v>2</v>
      </c>
      <c r="C110" s="27">
        <v>10932130.779999999</v>
      </c>
      <c r="D110" s="27">
        <v>-417669.81</v>
      </c>
      <c r="E110" s="27">
        <v>-37281.42</v>
      </c>
      <c r="F110" s="27">
        <f t="shared" si="26"/>
        <v>10477179.549999999</v>
      </c>
      <c r="G110" s="28"/>
      <c r="H110" s="15"/>
      <c r="I110" s="15"/>
      <c r="J110" s="15"/>
      <c r="L110" s="15"/>
      <c r="M110" s="15"/>
    </row>
    <row r="111" spans="1:13" x14ac:dyDescent="0.2">
      <c r="A111" s="25">
        <v>19</v>
      </c>
      <c r="B111" s="26" t="s">
        <v>12</v>
      </c>
      <c r="C111" s="27">
        <v>1872392.68</v>
      </c>
      <c r="D111" s="27">
        <v>-17369.810000000001</v>
      </c>
      <c r="E111" s="27">
        <v>-37281.42</v>
      </c>
      <c r="F111" s="27">
        <f t="shared" si="26"/>
        <v>1817741.45</v>
      </c>
      <c r="G111" s="28"/>
      <c r="H111" s="15"/>
      <c r="I111" s="15"/>
      <c r="J111" s="15"/>
      <c r="L111" s="15"/>
      <c r="M111" s="15"/>
    </row>
    <row r="112" spans="1:13" x14ac:dyDescent="0.2">
      <c r="A112" s="25">
        <v>20</v>
      </c>
      <c r="B112" s="26" t="s">
        <v>13</v>
      </c>
      <c r="C112" s="27">
        <v>2382113.0499999998</v>
      </c>
      <c r="D112" s="27">
        <v>-63403.81</v>
      </c>
      <c r="E112" s="27">
        <v>-37281.42</v>
      </c>
      <c r="F112" s="27">
        <f t="shared" si="26"/>
        <v>2281427.8199999998</v>
      </c>
      <c r="G112" s="28"/>
      <c r="H112" s="15"/>
      <c r="I112" s="15"/>
      <c r="J112" s="15"/>
      <c r="L112" s="15"/>
      <c r="M112" s="15"/>
    </row>
    <row r="113" spans="1:13" x14ac:dyDescent="0.2">
      <c r="A113" s="48" t="s">
        <v>0</v>
      </c>
      <c r="B113" s="49"/>
      <c r="C113" s="29">
        <f>SUM(C93:C112)</f>
        <v>49418182.800000004</v>
      </c>
      <c r="D113" s="29">
        <f t="shared" ref="D113:F113" si="27">SUM(D93:D112)</f>
        <v>-1167059.0000000002</v>
      </c>
      <c r="E113" s="29">
        <f t="shared" si="27"/>
        <v>-745628.4</v>
      </c>
      <c r="F113" s="29">
        <f t="shared" si="27"/>
        <v>47505495.400000006</v>
      </c>
      <c r="G113" s="30"/>
      <c r="H113" s="15"/>
      <c r="I113" s="15"/>
      <c r="J113" s="15"/>
      <c r="L113" s="15"/>
      <c r="M113" s="15"/>
    </row>
    <row r="114" spans="1:13" x14ac:dyDescent="0.2">
      <c r="A114" s="17" t="s">
        <v>35</v>
      </c>
      <c r="B114" s="21"/>
      <c r="C114" s="21"/>
      <c r="D114" s="21"/>
      <c r="E114" s="21"/>
      <c r="F114" s="21"/>
      <c r="G114" s="21"/>
      <c r="H114" s="15"/>
      <c r="I114" s="15"/>
      <c r="J114" s="15"/>
      <c r="L114" s="15"/>
      <c r="M114" s="15"/>
    </row>
    <row r="115" spans="1:13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L115" s="15"/>
      <c r="M115" s="15"/>
    </row>
    <row r="116" spans="1:13" x14ac:dyDescent="0.2">
      <c r="A116" s="34" t="s">
        <v>39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1:13" x14ac:dyDescent="0.2">
      <c r="A117" s="34" t="s">
        <v>43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1:13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L118" s="3"/>
      <c r="M118" s="15"/>
    </row>
    <row r="119" spans="1:13" x14ac:dyDescent="0.2">
      <c r="A119" s="35" t="s">
        <v>1</v>
      </c>
      <c r="B119" s="35" t="s">
        <v>33</v>
      </c>
      <c r="C119" s="38" t="s">
        <v>25</v>
      </c>
      <c r="D119" s="38" t="s">
        <v>26</v>
      </c>
      <c r="E119" s="38" t="s">
        <v>24</v>
      </c>
      <c r="F119" s="38" t="s">
        <v>27</v>
      </c>
      <c r="G119" s="38" t="s">
        <v>28</v>
      </c>
      <c r="H119" s="45" t="s">
        <v>29</v>
      </c>
      <c r="I119" s="38" t="s">
        <v>30</v>
      </c>
      <c r="J119" s="38" t="s">
        <v>31</v>
      </c>
      <c r="K119" s="38" t="s">
        <v>34</v>
      </c>
      <c r="L119" s="38" t="s">
        <v>51</v>
      </c>
      <c r="M119" s="38" t="s">
        <v>32</v>
      </c>
    </row>
    <row r="120" spans="1:13" x14ac:dyDescent="0.2">
      <c r="A120" s="36"/>
      <c r="B120" s="36"/>
      <c r="C120" s="39"/>
      <c r="D120" s="39"/>
      <c r="E120" s="39"/>
      <c r="F120" s="39"/>
      <c r="G120" s="39"/>
      <c r="H120" s="46"/>
      <c r="I120" s="39"/>
      <c r="J120" s="39"/>
      <c r="K120" s="39"/>
      <c r="L120" s="39"/>
      <c r="M120" s="39"/>
    </row>
    <row r="121" spans="1:13" x14ac:dyDescent="0.2">
      <c r="A121" s="37"/>
      <c r="B121" s="37"/>
      <c r="C121" s="40"/>
      <c r="D121" s="40"/>
      <c r="E121" s="40"/>
      <c r="F121" s="40"/>
      <c r="G121" s="40"/>
      <c r="H121" s="47"/>
      <c r="I121" s="40"/>
      <c r="J121" s="40"/>
      <c r="K121" s="40"/>
      <c r="L121" s="40"/>
      <c r="M121" s="40"/>
    </row>
    <row r="122" spans="1:13" x14ac:dyDescent="0.2">
      <c r="A122" s="4">
        <v>1</v>
      </c>
      <c r="B122" s="2" t="s">
        <v>3</v>
      </c>
      <c r="C122" s="1">
        <f t="shared" ref="C122:E141" si="28">C64+C93</f>
        <v>8162115.8399999999</v>
      </c>
      <c r="D122" s="1">
        <f t="shared" si="28"/>
        <v>1555642.49</v>
      </c>
      <c r="E122" s="1">
        <f t="shared" si="28"/>
        <v>67542.13</v>
      </c>
      <c r="F122" s="1">
        <f t="shared" ref="F122:L131" si="29">F64</f>
        <v>176295.38</v>
      </c>
      <c r="G122" s="1">
        <f t="shared" si="29"/>
        <v>121378.17</v>
      </c>
      <c r="H122" s="1">
        <f t="shared" si="29"/>
        <v>0</v>
      </c>
      <c r="I122" s="1">
        <f t="shared" si="29"/>
        <v>8832.58</v>
      </c>
      <c r="J122" s="1">
        <f t="shared" si="29"/>
        <v>48303.43</v>
      </c>
      <c r="K122" s="1">
        <f t="shared" si="29"/>
        <v>1524184.73</v>
      </c>
      <c r="L122" s="1">
        <f t="shared" si="29"/>
        <v>-25033.49</v>
      </c>
      <c r="M122" s="1">
        <f t="shared" ref="M122:M141" si="30">SUM(C122:L122)</f>
        <v>11639261.260000002</v>
      </c>
    </row>
    <row r="123" spans="1:13" x14ac:dyDescent="0.2">
      <c r="A123" s="4">
        <v>2</v>
      </c>
      <c r="B123" s="2" t="s">
        <v>4</v>
      </c>
      <c r="C123" s="1">
        <f t="shared" si="28"/>
        <v>6412416.6200000001</v>
      </c>
      <c r="D123" s="1">
        <f t="shared" si="28"/>
        <v>978036.88</v>
      </c>
      <c r="E123" s="1">
        <f t="shared" si="28"/>
        <v>97739.04</v>
      </c>
      <c r="F123" s="1">
        <f t="shared" si="29"/>
        <v>72224.06</v>
      </c>
      <c r="G123" s="1">
        <f t="shared" si="29"/>
        <v>49337.34</v>
      </c>
      <c r="H123" s="1">
        <f t="shared" si="29"/>
        <v>194593</v>
      </c>
      <c r="I123" s="1">
        <f t="shared" si="29"/>
        <v>7421.9</v>
      </c>
      <c r="J123" s="1">
        <f t="shared" si="29"/>
        <v>40588.71</v>
      </c>
      <c r="K123" s="1">
        <f t="shared" si="29"/>
        <v>1280751.3700000001</v>
      </c>
      <c r="L123" s="1">
        <f t="shared" si="29"/>
        <v>-21035.3</v>
      </c>
      <c r="M123" s="1">
        <f t="shared" si="30"/>
        <v>9112073.6199999992</v>
      </c>
    </row>
    <row r="124" spans="1:13" x14ac:dyDescent="0.2">
      <c r="A124" s="4">
        <v>3</v>
      </c>
      <c r="B124" s="2" t="s">
        <v>18</v>
      </c>
      <c r="C124" s="1">
        <f t="shared" si="28"/>
        <v>5778916.0800000001</v>
      </c>
      <c r="D124" s="1">
        <f t="shared" si="28"/>
        <v>867155.53</v>
      </c>
      <c r="E124" s="1">
        <f t="shared" si="28"/>
        <v>103318.90000000001</v>
      </c>
      <c r="F124" s="1">
        <f t="shared" si="29"/>
        <v>53199.32</v>
      </c>
      <c r="G124" s="1">
        <f t="shared" si="29"/>
        <v>35988.14</v>
      </c>
      <c r="H124" s="1">
        <f t="shared" si="29"/>
        <v>202772</v>
      </c>
      <c r="I124" s="1">
        <f t="shared" si="29"/>
        <v>6281.23</v>
      </c>
      <c r="J124" s="1">
        <f t="shared" si="29"/>
        <v>34350.68</v>
      </c>
      <c r="K124" s="1">
        <f t="shared" si="29"/>
        <v>1083914.32</v>
      </c>
      <c r="L124" s="1">
        <f t="shared" si="29"/>
        <v>-17802.41</v>
      </c>
      <c r="M124" s="1">
        <f t="shared" si="30"/>
        <v>8148093.790000001</v>
      </c>
    </row>
    <row r="125" spans="1:13" x14ac:dyDescent="0.2">
      <c r="A125" s="4">
        <v>4</v>
      </c>
      <c r="B125" s="2" t="s">
        <v>19</v>
      </c>
      <c r="C125" s="1">
        <f t="shared" si="28"/>
        <v>17912228.100000001</v>
      </c>
      <c r="D125" s="1">
        <f t="shared" si="28"/>
        <v>5793213.0200000005</v>
      </c>
      <c r="E125" s="1">
        <f t="shared" si="28"/>
        <v>86251.08</v>
      </c>
      <c r="F125" s="1">
        <f t="shared" si="29"/>
        <v>555212.15</v>
      </c>
      <c r="G125" s="1">
        <f t="shared" si="29"/>
        <v>459903.59</v>
      </c>
      <c r="H125" s="1">
        <f t="shared" si="29"/>
        <v>4480980</v>
      </c>
      <c r="I125" s="1">
        <f t="shared" si="29"/>
        <v>25178.9</v>
      </c>
      <c r="J125" s="1">
        <f t="shared" si="29"/>
        <v>137697.87</v>
      </c>
      <c r="K125" s="1">
        <f t="shared" si="29"/>
        <v>4344970.33</v>
      </c>
      <c r="L125" s="1">
        <f t="shared" si="29"/>
        <v>-71362.59</v>
      </c>
      <c r="M125" s="1">
        <f t="shared" si="30"/>
        <v>33724272.449999996</v>
      </c>
    </row>
    <row r="126" spans="1:13" x14ac:dyDescent="0.2">
      <c r="A126" s="4">
        <v>5</v>
      </c>
      <c r="B126" s="2" t="s">
        <v>5</v>
      </c>
      <c r="C126" s="1">
        <f t="shared" si="28"/>
        <v>12033089.530000001</v>
      </c>
      <c r="D126" s="1">
        <f t="shared" si="28"/>
        <v>2683478.7000000002</v>
      </c>
      <c r="E126" s="1">
        <f t="shared" si="28"/>
        <v>53264.25</v>
      </c>
      <c r="F126" s="1">
        <f t="shared" si="29"/>
        <v>333203.19</v>
      </c>
      <c r="G126" s="1">
        <f t="shared" si="29"/>
        <v>230638.88</v>
      </c>
      <c r="H126" s="1">
        <f t="shared" si="29"/>
        <v>1074333</v>
      </c>
      <c r="I126" s="1">
        <f t="shared" si="29"/>
        <v>14784.95</v>
      </c>
      <c r="J126" s="1">
        <f t="shared" si="29"/>
        <v>80855.61</v>
      </c>
      <c r="K126" s="1">
        <f t="shared" si="29"/>
        <v>2551348.33</v>
      </c>
      <c r="L126" s="1">
        <f t="shared" si="29"/>
        <v>-41903.82</v>
      </c>
      <c r="M126" s="1">
        <f t="shared" si="30"/>
        <v>19013092.619999997</v>
      </c>
    </row>
    <row r="127" spans="1:13" x14ac:dyDescent="0.2">
      <c r="A127" s="4">
        <v>6</v>
      </c>
      <c r="B127" s="2" t="s">
        <v>15</v>
      </c>
      <c r="C127" s="1">
        <f t="shared" si="28"/>
        <v>7809237</v>
      </c>
      <c r="D127" s="1">
        <f t="shared" si="28"/>
        <v>826228.23</v>
      </c>
      <c r="E127" s="1">
        <f t="shared" si="28"/>
        <v>158953.40999999997</v>
      </c>
      <c r="F127" s="1">
        <f t="shared" si="29"/>
        <v>174979.56</v>
      </c>
      <c r="G127" s="1">
        <f t="shared" si="29"/>
        <v>106028.71</v>
      </c>
      <c r="H127" s="1">
        <f t="shared" si="29"/>
        <v>444067</v>
      </c>
      <c r="I127" s="1">
        <f t="shared" si="29"/>
        <v>10586.94</v>
      </c>
      <c r="J127" s="1">
        <f t="shared" si="29"/>
        <v>57897.62</v>
      </c>
      <c r="K127" s="1">
        <f t="shared" si="29"/>
        <v>1826923.41</v>
      </c>
      <c r="L127" s="1">
        <f t="shared" si="29"/>
        <v>-30005.73</v>
      </c>
      <c r="M127" s="1">
        <f t="shared" si="30"/>
        <v>11384896.15</v>
      </c>
    </row>
    <row r="128" spans="1:13" x14ac:dyDescent="0.2">
      <c r="A128" s="4">
        <v>7</v>
      </c>
      <c r="B128" s="2" t="s">
        <v>16</v>
      </c>
      <c r="C128" s="1">
        <f t="shared" si="28"/>
        <v>5450029.0499999998</v>
      </c>
      <c r="D128" s="1">
        <f t="shared" si="28"/>
        <v>583877.66</v>
      </c>
      <c r="E128" s="1">
        <f t="shared" si="28"/>
        <v>155999.37</v>
      </c>
      <c r="F128" s="1">
        <f t="shared" si="29"/>
        <v>54813.57</v>
      </c>
      <c r="G128" s="1">
        <f t="shared" si="29"/>
        <v>36547.58</v>
      </c>
      <c r="H128" s="1">
        <f t="shared" si="29"/>
        <v>184342</v>
      </c>
      <c r="I128" s="1">
        <f t="shared" si="29"/>
        <v>6669.36</v>
      </c>
      <c r="J128" s="1">
        <f t="shared" si="29"/>
        <v>36473.279999999999</v>
      </c>
      <c r="K128" s="1">
        <f t="shared" si="29"/>
        <v>1150891.56</v>
      </c>
      <c r="L128" s="1">
        <f t="shared" si="29"/>
        <v>-18902.46</v>
      </c>
      <c r="M128" s="1">
        <f t="shared" si="30"/>
        <v>7640740.9700000016</v>
      </c>
    </row>
    <row r="129" spans="1:13" x14ac:dyDescent="0.2">
      <c r="A129" s="4">
        <v>8</v>
      </c>
      <c r="B129" s="2" t="s">
        <v>6</v>
      </c>
      <c r="C129" s="1">
        <f t="shared" si="28"/>
        <v>7311311.4299999997</v>
      </c>
      <c r="D129" s="1">
        <f t="shared" si="28"/>
        <v>1362604.96</v>
      </c>
      <c r="E129" s="1">
        <f t="shared" si="28"/>
        <v>77060.72</v>
      </c>
      <c r="F129" s="1">
        <f t="shared" si="29"/>
        <v>133083.47</v>
      </c>
      <c r="G129" s="1">
        <f t="shared" si="29"/>
        <v>90257.48</v>
      </c>
      <c r="H129" s="1">
        <f t="shared" si="29"/>
        <v>453864</v>
      </c>
      <c r="I129" s="1">
        <f t="shared" si="29"/>
        <v>7751.51</v>
      </c>
      <c r="J129" s="1">
        <f t="shared" si="29"/>
        <v>42391.31</v>
      </c>
      <c r="K129" s="1">
        <f t="shared" si="29"/>
        <v>1337631.25</v>
      </c>
      <c r="L129" s="1">
        <f t="shared" si="29"/>
        <v>-21969.5</v>
      </c>
      <c r="M129" s="1">
        <f t="shared" si="30"/>
        <v>10793986.630000003</v>
      </c>
    </row>
    <row r="130" spans="1:13" x14ac:dyDescent="0.2">
      <c r="A130" s="4">
        <v>9</v>
      </c>
      <c r="B130" s="2" t="s">
        <v>7</v>
      </c>
      <c r="C130" s="1">
        <f t="shared" si="28"/>
        <v>6694304.54</v>
      </c>
      <c r="D130" s="1">
        <f t="shared" si="28"/>
        <v>1095331.24</v>
      </c>
      <c r="E130" s="1">
        <f t="shared" si="28"/>
        <v>86251.08</v>
      </c>
      <c r="F130" s="1">
        <f t="shared" si="29"/>
        <v>84381.69</v>
      </c>
      <c r="G130" s="1">
        <f t="shared" si="29"/>
        <v>55901.13</v>
      </c>
      <c r="H130" s="1">
        <f t="shared" si="29"/>
        <v>338581</v>
      </c>
      <c r="I130" s="1">
        <f t="shared" si="29"/>
        <v>7589.77</v>
      </c>
      <c r="J130" s="1">
        <f t="shared" si="29"/>
        <v>41506.76</v>
      </c>
      <c r="K130" s="1">
        <f t="shared" si="29"/>
        <v>1309719.75</v>
      </c>
      <c r="L130" s="1">
        <f t="shared" si="29"/>
        <v>-21511.08</v>
      </c>
      <c r="M130" s="1">
        <f t="shared" si="30"/>
        <v>9692055.8800000008</v>
      </c>
    </row>
    <row r="131" spans="1:13" x14ac:dyDescent="0.2">
      <c r="A131" s="4">
        <v>10</v>
      </c>
      <c r="B131" s="2" t="s">
        <v>14</v>
      </c>
      <c r="C131" s="1">
        <f t="shared" si="28"/>
        <v>5583838.1099999994</v>
      </c>
      <c r="D131" s="1">
        <f t="shared" si="28"/>
        <v>620192.76</v>
      </c>
      <c r="E131" s="1">
        <f t="shared" si="28"/>
        <v>149270.71000000002</v>
      </c>
      <c r="F131" s="1">
        <f t="shared" si="29"/>
        <v>62352.28</v>
      </c>
      <c r="G131" s="1">
        <f t="shared" si="29"/>
        <v>41841.019999999997</v>
      </c>
      <c r="H131" s="1">
        <f t="shared" si="29"/>
        <v>19199</v>
      </c>
      <c r="I131" s="1">
        <f t="shared" si="29"/>
        <v>6826.7</v>
      </c>
      <c r="J131" s="1">
        <f t="shared" si="29"/>
        <v>37333.730000000003</v>
      </c>
      <c r="K131" s="1">
        <f t="shared" si="29"/>
        <v>1178042.3899999999</v>
      </c>
      <c r="L131" s="1">
        <f t="shared" si="29"/>
        <v>-19348.39</v>
      </c>
      <c r="M131" s="1">
        <f t="shared" si="30"/>
        <v>7679548.3099999996</v>
      </c>
    </row>
    <row r="132" spans="1:13" x14ac:dyDescent="0.2">
      <c r="A132" s="4">
        <v>11</v>
      </c>
      <c r="B132" s="2" t="s">
        <v>8</v>
      </c>
      <c r="C132" s="1">
        <f t="shared" si="28"/>
        <v>7409097.290000001</v>
      </c>
      <c r="D132" s="1">
        <f t="shared" si="28"/>
        <v>1686351.4000000001</v>
      </c>
      <c r="E132" s="1">
        <f t="shared" si="28"/>
        <v>85266.400000000009</v>
      </c>
      <c r="F132" s="1">
        <f t="shared" ref="F132:L141" si="31">F74</f>
        <v>162397.38</v>
      </c>
      <c r="G132" s="1">
        <f t="shared" si="31"/>
        <v>111858.69</v>
      </c>
      <c r="H132" s="1">
        <f t="shared" si="31"/>
        <v>25362</v>
      </c>
      <c r="I132" s="1">
        <f t="shared" si="31"/>
        <v>8518.51</v>
      </c>
      <c r="J132" s="1">
        <f t="shared" si="31"/>
        <v>46585.85</v>
      </c>
      <c r="K132" s="1">
        <f t="shared" si="31"/>
        <v>1469987.39</v>
      </c>
      <c r="L132" s="1">
        <f t="shared" si="31"/>
        <v>-24143.34</v>
      </c>
      <c r="M132" s="1">
        <f t="shared" si="30"/>
        <v>10981281.570000002</v>
      </c>
    </row>
    <row r="133" spans="1:13" x14ac:dyDescent="0.2">
      <c r="A133" s="4">
        <v>12</v>
      </c>
      <c r="B133" s="2" t="s">
        <v>9</v>
      </c>
      <c r="C133" s="1">
        <f t="shared" si="28"/>
        <v>6997520.4100000001</v>
      </c>
      <c r="D133" s="1">
        <f t="shared" si="28"/>
        <v>1274381.71</v>
      </c>
      <c r="E133" s="1">
        <f t="shared" si="28"/>
        <v>73286.11</v>
      </c>
      <c r="F133" s="1">
        <f t="shared" si="31"/>
        <v>108797.51</v>
      </c>
      <c r="G133" s="1">
        <f t="shared" si="31"/>
        <v>72959.88</v>
      </c>
      <c r="H133" s="1">
        <f t="shared" si="31"/>
        <v>41387</v>
      </c>
      <c r="I133" s="1">
        <f t="shared" si="31"/>
        <v>7089.03</v>
      </c>
      <c r="J133" s="1">
        <f t="shared" si="31"/>
        <v>38768.32</v>
      </c>
      <c r="K133" s="1">
        <f t="shared" si="31"/>
        <v>1223310.06</v>
      </c>
      <c r="L133" s="1">
        <f t="shared" si="31"/>
        <v>-20091.87</v>
      </c>
      <c r="M133" s="1">
        <f t="shared" si="30"/>
        <v>9817408.160000002</v>
      </c>
    </row>
    <row r="134" spans="1:13" x14ac:dyDescent="0.2">
      <c r="A134" s="4">
        <v>13</v>
      </c>
      <c r="B134" s="2" t="s">
        <v>10</v>
      </c>
      <c r="C134" s="1">
        <f t="shared" si="28"/>
        <v>9381293.7300000004</v>
      </c>
      <c r="D134" s="1">
        <f t="shared" si="28"/>
        <v>1871051.21</v>
      </c>
      <c r="E134" s="1">
        <f t="shared" si="28"/>
        <v>52771.91</v>
      </c>
      <c r="F134" s="1">
        <f t="shared" si="31"/>
        <v>192407.15</v>
      </c>
      <c r="G134" s="1">
        <f t="shared" si="31"/>
        <v>130768.91</v>
      </c>
      <c r="H134" s="1">
        <f t="shared" si="31"/>
        <v>907830</v>
      </c>
      <c r="I134" s="1">
        <f t="shared" si="31"/>
        <v>9606.86</v>
      </c>
      <c r="J134" s="1">
        <f t="shared" si="31"/>
        <v>52537.78</v>
      </c>
      <c r="K134" s="1">
        <f t="shared" si="31"/>
        <v>1657796.99</v>
      </c>
      <c r="L134" s="1">
        <f t="shared" si="31"/>
        <v>-27227.96</v>
      </c>
      <c r="M134" s="1">
        <f t="shared" si="30"/>
        <v>14228836.58</v>
      </c>
    </row>
    <row r="135" spans="1:13" x14ac:dyDescent="0.2">
      <c r="A135" s="4">
        <v>14</v>
      </c>
      <c r="B135" s="2" t="s">
        <v>23</v>
      </c>
      <c r="C135" s="1">
        <f t="shared" si="28"/>
        <v>5572600.9100000001</v>
      </c>
      <c r="D135" s="1">
        <f t="shared" si="28"/>
        <v>765570.93</v>
      </c>
      <c r="E135" s="1">
        <f t="shared" si="28"/>
        <v>112837.49</v>
      </c>
      <c r="F135" s="1">
        <f t="shared" si="31"/>
        <v>36268.189999999995</v>
      </c>
      <c r="G135" s="1">
        <f t="shared" si="31"/>
        <v>24739.11</v>
      </c>
      <c r="H135" s="1">
        <f t="shared" si="31"/>
        <v>176928</v>
      </c>
      <c r="I135" s="1">
        <f t="shared" si="31"/>
        <v>6478.54</v>
      </c>
      <c r="J135" s="1">
        <f t="shared" si="31"/>
        <v>35429.69</v>
      </c>
      <c r="K135" s="1">
        <f t="shared" si="31"/>
        <v>1117961.73</v>
      </c>
      <c r="L135" s="1">
        <f t="shared" si="31"/>
        <v>-18361.61</v>
      </c>
      <c r="M135" s="1">
        <f t="shared" si="30"/>
        <v>7830452.9800000014</v>
      </c>
    </row>
    <row r="136" spans="1:13" x14ac:dyDescent="0.2">
      <c r="A136" s="4">
        <v>15</v>
      </c>
      <c r="B136" s="2" t="s">
        <v>22</v>
      </c>
      <c r="C136" s="1">
        <f t="shared" si="28"/>
        <v>7129448.7700000005</v>
      </c>
      <c r="D136" s="1">
        <f t="shared" si="28"/>
        <v>1125309.0900000001</v>
      </c>
      <c r="E136" s="1">
        <f t="shared" si="28"/>
        <v>86251.08</v>
      </c>
      <c r="F136" s="1">
        <f t="shared" si="31"/>
        <v>112312.1</v>
      </c>
      <c r="G136" s="1">
        <f t="shared" si="31"/>
        <v>75347.87</v>
      </c>
      <c r="H136" s="1">
        <f t="shared" si="31"/>
        <v>290937</v>
      </c>
      <c r="I136" s="1">
        <f t="shared" si="31"/>
        <v>8008.9</v>
      </c>
      <c r="J136" s="1">
        <f t="shared" si="31"/>
        <v>43798.9</v>
      </c>
      <c r="K136" s="1">
        <f t="shared" si="31"/>
        <v>1382046.98</v>
      </c>
      <c r="L136" s="1">
        <f t="shared" si="31"/>
        <v>-22698.99</v>
      </c>
      <c r="M136" s="1">
        <f t="shared" si="30"/>
        <v>10230761.700000001</v>
      </c>
    </row>
    <row r="137" spans="1:13" x14ac:dyDescent="0.2">
      <c r="A137" s="4">
        <v>16</v>
      </c>
      <c r="B137" s="2" t="s">
        <v>20</v>
      </c>
      <c r="C137" s="1">
        <f t="shared" si="28"/>
        <v>15434499.73</v>
      </c>
      <c r="D137" s="1">
        <f t="shared" si="28"/>
        <v>5173061.34</v>
      </c>
      <c r="E137" s="1">
        <f t="shared" si="28"/>
        <v>30780.680000000008</v>
      </c>
      <c r="F137" s="1">
        <f t="shared" si="31"/>
        <v>433403.19</v>
      </c>
      <c r="G137" s="1">
        <f t="shared" si="31"/>
        <v>297452.19</v>
      </c>
      <c r="H137" s="1">
        <f t="shared" si="31"/>
        <v>1343993</v>
      </c>
      <c r="I137" s="1">
        <f t="shared" si="31"/>
        <v>14993.53</v>
      </c>
      <c r="J137" s="1">
        <f t="shared" si="31"/>
        <v>81996.31</v>
      </c>
      <c r="K137" s="1">
        <f t="shared" si="31"/>
        <v>2587342.46</v>
      </c>
      <c r="L137" s="1">
        <f t="shared" si="31"/>
        <v>-42494.99</v>
      </c>
      <c r="M137" s="1">
        <f t="shared" si="30"/>
        <v>25355027.440000005</v>
      </c>
    </row>
    <row r="138" spans="1:13" x14ac:dyDescent="0.2">
      <c r="A138" s="4">
        <v>17</v>
      </c>
      <c r="B138" s="2" t="s">
        <v>11</v>
      </c>
      <c r="C138" s="1">
        <f t="shared" si="28"/>
        <v>8223372.9199999999</v>
      </c>
      <c r="D138" s="1">
        <f t="shared" si="28"/>
        <v>1454405.19</v>
      </c>
      <c r="E138" s="1">
        <f t="shared" si="28"/>
        <v>69839.72</v>
      </c>
      <c r="F138" s="1">
        <f t="shared" si="31"/>
        <v>185564.43</v>
      </c>
      <c r="G138" s="1">
        <f t="shared" si="31"/>
        <v>129685.04</v>
      </c>
      <c r="H138" s="1">
        <f t="shared" si="31"/>
        <v>570261</v>
      </c>
      <c r="I138" s="1">
        <f t="shared" si="31"/>
        <v>8984.34</v>
      </c>
      <c r="J138" s="1">
        <f t="shared" si="31"/>
        <v>49133.38</v>
      </c>
      <c r="K138" s="1">
        <f t="shared" si="31"/>
        <v>1550373.21</v>
      </c>
      <c r="L138" s="1">
        <f t="shared" si="31"/>
        <v>-25463.62</v>
      </c>
      <c r="M138" s="1">
        <f t="shared" si="30"/>
        <v>12216155.610000001</v>
      </c>
    </row>
    <row r="139" spans="1:13" x14ac:dyDescent="0.2">
      <c r="A139" s="4">
        <v>18</v>
      </c>
      <c r="B139" s="2" t="s">
        <v>2</v>
      </c>
      <c r="C139" s="1">
        <f t="shared" si="28"/>
        <v>61140731.600000001</v>
      </c>
      <c r="D139" s="1">
        <f t="shared" si="28"/>
        <v>18406202.460000001</v>
      </c>
      <c r="E139" s="1">
        <f t="shared" si="28"/>
        <v>8953.57</v>
      </c>
      <c r="F139" s="1">
        <f t="shared" si="31"/>
        <v>1796280.6300000001</v>
      </c>
      <c r="G139" s="1">
        <f t="shared" si="31"/>
        <v>1476486.69</v>
      </c>
      <c r="H139" s="1">
        <f t="shared" si="31"/>
        <v>842956</v>
      </c>
      <c r="I139" s="1">
        <f t="shared" si="31"/>
        <v>52023.07</v>
      </c>
      <c r="J139" s="1">
        <f t="shared" si="31"/>
        <v>284502.71999999997</v>
      </c>
      <c r="K139" s="1">
        <f t="shared" si="31"/>
        <v>8977305.7300000004</v>
      </c>
      <c r="L139" s="1">
        <f t="shared" si="31"/>
        <v>-147444.93</v>
      </c>
      <c r="M139" s="1">
        <f t="shared" si="30"/>
        <v>92837997.539999977</v>
      </c>
    </row>
    <row r="140" spans="1:13" x14ac:dyDescent="0.2">
      <c r="A140" s="4">
        <v>19</v>
      </c>
      <c r="B140" s="2" t="s">
        <v>12</v>
      </c>
      <c r="C140" s="1">
        <f t="shared" si="28"/>
        <v>7569196.3499999996</v>
      </c>
      <c r="D140" s="1">
        <f t="shared" si="28"/>
        <v>1924926.95</v>
      </c>
      <c r="E140" s="1">
        <f t="shared" si="28"/>
        <v>64752.2</v>
      </c>
      <c r="F140" s="1">
        <f t="shared" si="31"/>
        <v>144189.01</v>
      </c>
      <c r="G140" s="1">
        <f t="shared" si="31"/>
        <v>98972.17</v>
      </c>
      <c r="H140" s="1">
        <f t="shared" si="31"/>
        <v>647050</v>
      </c>
      <c r="I140" s="1">
        <f t="shared" si="31"/>
        <v>6994.03</v>
      </c>
      <c r="J140" s="1">
        <f t="shared" si="31"/>
        <v>38248.83</v>
      </c>
      <c r="K140" s="1">
        <f t="shared" si="31"/>
        <v>1206917.8700000001</v>
      </c>
      <c r="L140" s="1">
        <f t="shared" si="31"/>
        <v>-19822.64</v>
      </c>
      <c r="M140" s="1">
        <f t="shared" si="30"/>
        <v>11681424.769999996</v>
      </c>
    </row>
    <row r="141" spans="1:13" x14ac:dyDescent="0.2">
      <c r="A141" s="4">
        <v>20</v>
      </c>
      <c r="B141" s="2" t="s">
        <v>13</v>
      </c>
      <c r="C141" s="1">
        <f t="shared" si="28"/>
        <v>9472473.5199999996</v>
      </c>
      <c r="D141" s="1">
        <f t="shared" si="28"/>
        <v>1912274.25</v>
      </c>
      <c r="E141" s="1">
        <f t="shared" si="28"/>
        <v>78373.650000000009</v>
      </c>
      <c r="F141" s="1">
        <f t="shared" si="31"/>
        <v>243614.95</v>
      </c>
      <c r="G141" s="1">
        <f t="shared" si="31"/>
        <v>156391.89000000001</v>
      </c>
      <c r="H141" s="1">
        <f t="shared" si="31"/>
        <v>1249016</v>
      </c>
      <c r="I141" s="1">
        <f t="shared" si="31"/>
        <v>11484</v>
      </c>
      <c r="J141" s="1">
        <f t="shared" si="31"/>
        <v>62803.48</v>
      </c>
      <c r="K141" s="1">
        <f t="shared" si="31"/>
        <v>1981724.54</v>
      </c>
      <c r="L141" s="1">
        <f t="shared" si="31"/>
        <v>-32548.2</v>
      </c>
      <c r="M141" s="1">
        <f t="shared" si="30"/>
        <v>15135608.080000002</v>
      </c>
    </row>
    <row r="142" spans="1:13" x14ac:dyDescent="0.2">
      <c r="A142" s="43" t="s">
        <v>0</v>
      </c>
      <c r="B142" s="44"/>
      <c r="C142" s="11">
        <f>SUM(C122:C141)</f>
        <v>221477721.53</v>
      </c>
      <c r="D142" s="11">
        <f t="shared" ref="D142:M142" si="32">SUM(D122:D141)</f>
        <v>51959296.000000007</v>
      </c>
      <c r="E142" s="11">
        <f t="shared" si="32"/>
        <v>1698763.4999999998</v>
      </c>
      <c r="F142" s="11">
        <f>SUM(F122:F141)</f>
        <v>5114979.2100000009</v>
      </c>
      <c r="G142" s="11">
        <f>SUM(G122:G141)</f>
        <v>3802484.48</v>
      </c>
      <c r="H142" s="11">
        <f t="shared" si="32"/>
        <v>13488451</v>
      </c>
      <c r="I142" s="11">
        <f t="shared" si="32"/>
        <v>236104.65</v>
      </c>
      <c r="J142" s="11">
        <f t="shared" si="32"/>
        <v>1291204.2599999998</v>
      </c>
      <c r="K142" s="11">
        <f t="shared" si="32"/>
        <v>40743144.399999999</v>
      </c>
      <c r="L142" s="11">
        <f t="shared" si="32"/>
        <v>-669172.92000000004</v>
      </c>
      <c r="M142" s="11">
        <f t="shared" si="32"/>
        <v>339142976.10999995</v>
      </c>
    </row>
    <row r="143" spans="1:13" x14ac:dyDescent="0.2">
      <c r="A143" s="17" t="s">
        <v>35</v>
      </c>
      <c r="B143" s="15"/>
      <c r="C143" s="15"/>
      <c r="D143" s="15"/>
      <c r="E143" s="15"/>
      <c r="F143" s="15"/>
      <c r="G143" s="15"/>
      <c r="H143" s="15"/>
      <c r="I143" s="15"/>
      <c r="J143" s="15"/>
      <c r="L143" s="15"/>
      <c r="M143" s="15"/>
    </row>
    <row r="144" spans="1:13" x14ac:dyDescent="0.2">
      <c r="A144" s="15"/>
      <c r="B144" s="19" t="s">
        <v>40</v>
      </c>
      <c r="C144" s="50" t="s">
        <v>41</v>
      </c>
      <c r="D144" s="50"/>
      <c r="E144" s="50"/>
      <c r="F144" s="50"/>
      <c r="G144" s="50"/>
      <c r="H144" s="50"/>
      <c r="I144" s="50"/>
      <c r="J144" s="50"/>
      <c r="K144" s="50"/>
      <c r="L144" s="50"/>
      <c r="M144" s="15"/>
    </row>
    <row r="147" spans="1:13" x14ac:dyDescent="0.2">
      <c r="A147" s="34" t="s">
        <v>44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</row>
    <row r="148" spans="1:13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L148" s="15"/>
      <c r="M148" s="3"/>
    </row>
    <row r="149" spans="1:13" x14ac:dyDescent="0.2">
      <c r="A149" s="35" t="s">
        <v>1</v>
      </c>
      <c r="B149" s="35" t="s">
        <v>33</v>
      </c>
      <c r="C149" s="38" t="s">
        <v>25</v>
      </c>
      <c r="D149" s="38" t="s">
        <v>26</v>
      </c>
      <c r="E149" s="38" t="s">
        <v>24</v>
      </c>
      <c r="F149" s="38" t="s">
        <v>27</v>
      </c>
      <c r="G149" s="38" t="s">
        <v>28</v>
      </c>
      <c r="H149" s="45" t="s">
        <v>29</v>
      </c>
      <c r="I149" s="38" t="s">
        <v>30</v>
      </c>
      <c r="J149" s="38" t="s">
        <v>31</v>
      </c>
      <c r="K149" s="38" t="s">
        <v>34</v>
      </c>
      <c r="L149" s="38" t="s">
        <v>49</v>
      </c>
      <c r="M149" s="38" t="s">
        <v>32</v>
      </c>
    </row>
    <row r="150" spans="1:13" x14ac:dyDescent="0.2">
      <c r="A150" s="36"/>
      <c r="B150" s="36"/>
      <c r="C150" s="39"/>
      <c r="D150" s="39"/>
      <c r="E150" s="39"/>
      <c r="F150" s="39"/>
      <c r="G150" s="39"/>
      <c r="H150" s="46"/>
      <c r="I150" s="39"/>
      <c r="J150" s="39"/>
      <c r="K150" s="39"/>
      <c r="L150" s="39"/>
      <c r="M150" s="39"/>
    </row>
    <row r="151" spans="1:13" x14ac:dyDescent="0.2">
      <c r="A151" s="37"/>
      <c r="B151" s="37"/>
      <c r="C151" s="40"/>
      <c r="D151" s="40"/>
      <c r="E151" s="40"/>
      <c r="F151" s="40"/>
      <c r="G151" s="40"/>
      <c r="H151" s="47"/>
      <c r="I151" s="40"/>
      <c r="J151" s="40"/>
      <c r="K151" s="40"/>
      <c r="L151" s="40"/>
      <c r="M151" s="40"/>
    </row>
    <row r="152" spans="1:13" x14ac:dyDescent="0.2">
      <c r="A152" s="4">
        <v>1</v>
      </c>
      <c r="B152" s="2" t="s">
        <v>3</v>
      </c>
      <c r="C152" s="1">
        <v>5174263.8499999996</v>
      </c>
      <c r="D152" s="1">
        <v>1488142.78</v>
      </c>
      <c r="E152" s="1">
        <v>105080.47</v>
      </c>
      <c r="F152" s="1">
        <v>142858.32</v>
      </c>
      <c r="G152" s="1">
        <v>121378.17162017811</v>
      </c>
      <c r="H152" s="1">
        <v>190877</v>
      </c>
      <c r="I152" s="1">
        <v>8832.58</v>
      </c>
      <c r="J152" s="1">
        <v>58516.93</v>
      </c>
      <c r="K152" s="1">
        <v>67767.28</v>
      </c>
      <c r="L152" s="1">
        <v>-24310.48</v>
      </c>
      <c r="M152" s="1">
        <f t="shared" ref="M152:M171" si="33">SUM(C152:L152)</f>
        <v>7333406.9016201776</v>
      </c>
    </row>
    <row r="153" spans="1:13" x14ac:dyDescent="0.2">
      <c r="A153" s="4">
        <v>2</v>
      </c>
      <c r="B153" s="2" t="s">
        <v>4</v>
      </c>
      <c r="C153" s="1">
        <v>3950026.83</v>
      </c>
      <c r="D153" s="1">
        <v>963832.8</v>
      </c>
      <c r="E153" s="1">
        <v>136650</v>
      </c>
      <c r="F153" s="1">
        <v>58426.03</v>
      </c>
      <c r="G153" s="1">
        <v>49337.339380737503</v>
      </c>
      <c r="H153" s="1">
        <v>100536</v>
      </c>
      <c r="I153" s="1">
        <v>7421.9</v>
      </c>
      <c r="J153" s="1">
        <v>49170.97</v>
      </c>
      <c r="K153" s="1">
        <v>56943.91</v>
      </c>
      <c r="L153" s="1">
        <v>-20427.759999999998</v>
      </c>
      <c r="M153" s="1">
        <f t="shared" si="33"/>
        <v>5351918.019380738</v>
      </c>
    </row>
    <row r="154" spans="1:13" x14ac:dyDescent="0.2">
      <c r="A154" s="4">
        <v>3</v>
      </c>
      <c r="B154" s="2" t="s">
        <v>18</v>
      </c>
      <c r="C154" s="1">
        <v>3509653.59</v>
      </c>
      <c r="D154" s="1">
        <v>876079.88</v>
      </c>
      <c r="E154" s="1">
        <v>142483.5</v>
      </c>
      <c r="F154" s="1">
        <v>42895.06</v>
      </c>
      <c r="G154" s="1">
        <v>35988.135953327495</v>
      </c>
      <c r="H154" s="1">
        <v>240821</v>
      </c>
      <c r="I154" s="1">
        <v>6281.23</v>
      </c>
      <c r="J154" s="1">
        <v>41613.94</v>
      </c>
      <c r="K154" s="1">
        <v>48192.27</v>
      </c>
      <c r="L154" s="1">
        <v>-17288.25</v>
      </c>
      <c r="M154" s="1">
        <f t="shared" si="33"/>
        <v>4926720.3559533274</v>
      </c>
    </row>
    <row r="155" spans="1:13" x14ac:dyDescent="0.2">
      <c r="A155" s="4">
        <v>4</v>
      </c>
      <c r="B155" s="2" t="s">
        <v>19</v>
      </c>
      <c r="C155" s="1">
        <v>9525728.7400000002</v>
      </c>
      <c r="D155" s="1">
        <v>3961175.33</v>
      </c>
      <c r="E155" s="1">
        <v>124639.85</v>
      </c>
      <c r="F155" s="1">
        <v>399786.69</v>
      </c>
      <c r="G155" s="1">
        <v>459903.58899111534</v>
      </c>
      <c r="H155" s="1">
        <v>684680</v>
      </c>
      <c r="I155" s="1">
        <v>25178.9</v>
      </c>
      <c r="J155" s="1">
        <v>166813.32</v>
      </c>
      <c r="K155" s="1">
        <v>193183.16</v>
      </c>
      <c r="L155" s="1">
        <v>-69301.52</v>
      </c>
      <c r="M155" s="1">
        <f t="shared" si="33"/>
        <v>15471788.058991116</v>
      </c>
    </row>
    <row r="156" spans="1:13" x14ac:dyDescent="0.2">
      <c r="A156" s="4">
        <v>5</v>
      </c>
      <c r="B156" s="2" t="s">
        <v>5</v>
      </c>
      <c r="C156" s="1">
        <v>7673645.5</v>
      </c>
      <c r="D156" s="1">
        <v>2319741.48</v>
      </c>
      <c r="E156" s="1">
        <v>90153.58</v>
      </c>
      <c r="F156" s="1">
        <v>264973.55</v>
      </c>
      <c r="G156" s="1">
        <v>230638.8800490952</v>
      </c>
      <c r="H156" s="1">
        <v>72784</v>
      </c>
      <c r="I156" s="1">
        <v>14784.95</v>
      </c>
      <c r="J156" s="1">
        <v>97952.08</v>
      </c>
      <c r="K156" s="1">
        <v>113436.34</v>
      </c>
      <c r="L156" s="1">
        <v>-40693.56</v>
      </c>
      <c r="M156" s="1">
        <f t="shared" si="33"/>
        <v>10837416.800049094</v>
      </c>
    </row>
    <row r="157" spans="1:13" x14ac:dyDescent="0.2">
      <c r="A157" s="4">
        <v>6</v>
      </c>
      <c r="B157" s="2" t="s">
        <v>15</v>
      </c>
      <c r="C157" s="1">
        <v>4226843.47</v>
      </c>
      <c r="D157" s="1">
        <v>725604.41</v>
      </c>
      <c r="E157" s="1">
        <v>200646.91</v>
      </c>
      <c r="F157" s="1">
        <v>134245.79</v>
      </c>
      <c r="G157" s="1">
        <v>106028.71499259501</v>
      </c>
      <c r="H157" s="1">
        <v>422075</v>
      </c>
      <c r="I157" s="1">
        <v>10586.94</v>
      </c>
      <c r="J157" s="1">
        <v>70139.759999999995</v>
      </c>
      <c r="K157" s="1">
        <v>81227.45</v>
      </c>
      <c r="L157" s="1">
        <v>-29139.11</v>
      </c>
      <c r="M157" s="1">
        <f t="shared" si="33"/>
        <v>5948259.334992595</v>
      </c>
    </row>
    <row r="158" spans="1:13" x14ac:dyDescent="0.2">
      <c r="A158" s="4">
        <v>7</v>
      </c>
      <c r="B158" s="2" t="s">
        <v>16</v>
      </c>
      <c r="C158" s="1">
        <v>3069783.11</v>
      </c>
      <c r="D158" s="1">
        <v>583227.89</v>
      </c>
      <c r="E158" s="1">
        <v>197558.59</v>
      </c>
      <c r="F158" s="1">
        <v>43951.68</v>
      </c>
      <c r="G158" s="1">
        <v>36547.578726264102</v>
      </c>
      <c r="H158" s="1">
        <v>0</v>
      </c>
      <c r="I158" s="1">
        <v>6669.36</v>
      </c>
      <c r="J158" s="1">
        <v>44185.35</v>
      </c>
      <c r="K158" s="1">
        <v>51170.17</v>
      </c>
      <c r="L158" s="1">
        <v>-18356.52</v>
      </c>
      <c r="M158" s="1">
        <f t="shared" si="33"/>
        <v>4014737.2087262641</v>
      </c>
    </row>
    <row r="159" spans="1:13" x14ac:dyDescent="0.2">
      <c r="A159" s="4">
        <v>8</v>
      </c>
      <c r="B159" s="2" t="s">
        <v>6</v>
      </c>
      <c r="C159" s="1">
        <v>4529179.71</v>
      </c>
      <c r="D159" s="1">
        <v>1302569.48</v>
      </c>
      <c r="E159" s="1">
        <v>115031.73</v>
      </c>
      <c r="F159" s="1">
        <v>106992.59</v>
      </c>
      <c r="G159" s="1">
        <v>90257.475824448353</v>
      </c>
      <c r="H159" s="1">
        <v>628036</v>
      </c>
      <c r="I159" s="1">
        <v>7751.51</v>
      </c>
      <c r="J159" s="1">
        <v>51354.720000000001</v>
      </c>
      <c r="K159" s="1">
        <v>59472.86</v>
      </c>
      <c r="L159" s="1">
        <v>-21334.99</v>
      </c>
      <c r="M159" s="1">
        <f t="shared" si="33"/>
        <v>6869311.0858244477</v>
      </c>
    </row>
    <row r="160" spans="1:13" x14ac:dyDescent="0.2">
      <c r="A160" s="4">
        <v>9</v>
      </c>
      <c r="B160" s="2" t="s">
        <v>7</v>
      </c>
      <c r="C160" s="1">
        <v>4237045.45</v>
      </c>
      <c r="D160" s="1">
        <v>1086266.51</v>
      </c>
      <c r="E160" s="1">
        <v>124639.85</v>
      </c>
      <c r="F160" s="1">
        <v>67308.91</v>
      </c>
      <c r="G160" s="1">
        <v>55901.133985324399</v>
      </c>
      <c r="H160" s="1">
        <v>0</v>
      </c>
      <c r="I160" s="1">
        <v>7589.77</v>
      </c>
      <c r="J160" s="1">
        <v>50283.13</v>
      </c>
      <c r="K160" s="1">
        <v>58231.88</v>
      </c>
      <c r="L160" s="1">
        <v>-20889.8</v>
      </c>
      <c r="M160" s="1">
        <f t="shared" si="33"/>
        <v>5666376.833985324</v>
      </c>
    </row>
    <row r="161" spans="1:13" x14ac:dyDescent="0.2">
      <c r="A161" s="4">
        <v>10</v>
      </c>
      <c r="B161" s="2" t="s">
        <v>14</v>
      </c>
      <c r="C161" s="1">
        <v>3165791.41</v>
      </c>
      <c r="D161" s="1">
        <v>616575.07999999996</v>
      </c>
      <c r="E161" s="1">
        <v>190524.08</v>
      </c>
      <c r="F161" s="1">
        <v>50133.99</v>
      </c>
      <c r="G161" s="1">
        <v>41841.016508179106</v>
      </c>
      <c r="H161" s="1">
        <v>19199</v>
      </c>
      <c r="I161" s="1">
        <v>6826.7</v>
      </c>
      <c r="J161" s="1">
        <v>45227.74</v>
      </c>
      <c r="K161" s="1">
        <v>52377.33</v>
      </c>
      <c r="L161" s="1">
        <v>-18789.57</v>
      </c>
      <c r="M161" s="1">
        <f t="shared" si="33"/>
        <v>4169706.7765081804</v>
      </c>
    </row>
    <row r="162" spans="1:13" x14ac:dyDescent="0.2">
      <c r="A162" s="4">
        <v>11</v>
      </c>
      <c r="B162" s="2" t="s">
        <v>8</v>
      </c>
      <c r="C162" s="1">
        <v>4537170.59</v>
      </c>
      <c r="D162" s="1">
        <v>1353510.43</v>
      </c>
      <c r="E162" s="1">
        <v>123610.41</v>
      </c>
      <c r="F162" s="1">
        <v>132116.07999999999</v>
      </c>
      <c r="G162" s="1">
        <v>111858.6866092063</v>
      </c>
      <c r="H162" s="1">
        <v>2923245</v>
      </c>
      <c r="I162" s="1">
        <v>8518.51</v>
      </c>
      <c r="J162" s="1">
        <v>56436.17</v>
      </c>
      <c r="K162" s="1">
        <v>65357.59</v>
      </c>
      <c r="L162" s="1">
        <v>-23446.04</v>
      </c>
      <c r="M162" s="1">
        <f t="shared" si="33"/>
        <v>9288377.4266092069</v>
      </c>
    </row>
    <row r="163" spans="1:13" x14ac:dyDescent="0.2">
      <c r="A163" s="4">
        <v>12</v>
      </c>
      <c r="B163" s="2" t="s">
        <v>9</v>
      </c>
      <c r="C163" s="1">
        <v>4448255.88</v>
      </c>
      <c r="D163" s="1">
        <v>1273543.1299999999</v>
      </c>
      <c r="E163" s="1">
        <v>111085.54</v>
      </c>
      <c r="F163" s="1">
        <v>87365.55</v>
      </c>
      <c r="G163" s="1">
        <v>72959.880152201498</v>
      </c>
      <c r="H163" s="1">
        <v>37035</v>
      </c>
      <c r="I163" s="1">
        <v>7089.03</v>
      </c>
      <c r="J163" s="1">
        <v>46965.66</v>
      </c>
      <c r="K163" s="1">
        <v>54389.99</v>
      </c>
      <c r="L163" s="1">
        <v>-19511.580000000002</v>
      </c>
      <c r="M163" s="1">
        <f t="shared" si="33"/>
        <v>6119178.0801522015</v>
      </c>
    </row>
    <row r="164" spans="1:13" x14ac:dyDescent="0.2">
      <c r="A164" s="4">
        <v>13</v>
      </c>
      <c r="B164" s="2" t="s">
        <v>10</v>
      </c>
      <c r="C164" s="1">
        <v>6151489.0099999998</v>
      </c>
      <c r="D164" s="1">
        <v>1839514.94</v>
      </c>
      <c r="E164" s="1">
        <v>89638.86</v>
      </c>
      <c r="F164" s="1">
        <v>155285.15</v>
      </c>
      <c r="G164" s="1">
        <v>130768.90852010415</v>
      </c>
      <c r="H164" s="1">
        <v>280881</v>
      </c>
      <c r="I164" s="1">
        <v>9606.86</v>
      </c>
      <c r="J164" s="1">
        <v>63646.61</v>
      </c>
      <c r="K164" s="1">
        <v>73707.86</v>
      </c>
      <c r="L164" s="1">
        <v>-26441.57</v>
      </c>
      <c r="M164" s="1">
        <f t="shared" si="33"/>
        <v>8768097.6285201013</v>
      </c>
    </row>
    <row r="165" spans="1:13" x14ac:dyDescent="0.2">
      <c r="A165" s="4">
        <v>14</v>
      </c>
      <c r="B165" s="2" t="s">
        <v>23</v>
      </c>
      <c r="C165" s="1">
        <v>3429835.25</v>
      </c>
      <c r="D165" s="1">
        <v>783977.47</v>
      </c>
      <c r="E165" s="1">
        <v>152434.76</v>
      </c>
      <c r="F165" s="1">
        <v>29372.66</v>
      </c>
      <c r="G165" s="1">
        <v>24739.11015470295</v>
      </c>
      <c r="H165" s="1">
        <v>219022</v>
      </c>
      <c r="I165" s="1">
        <v>6478.54</v>
      </c>
      <c r="J165" s="1">
        <v>42921.1</v>
      </c>
      <c r="K165" s="1">
        <v>49706.07</v>
      </c>
      <c r="L165" s="1">
        <v>-17831.3</v>
      </c>
      <c r="M165" s="1">
        <f t="shared" si="33"/>
        <v>4720655.6601547031</v>
      </c>
    </row>
    <row r="166" spans="1:13" x14ac:dyDescent="0.2">
      <c r="A166" s="4">
        <v>15</v>
      </c>
      <c r="B166" s="2" t="s">
        <v>22</v>
      </c>
      <c r="C166" s="1">
        <v>4363069.91</v>
      </c>
      <c r="D166" s="1">
        <v>1104720.3400000001</v>
      </c>
      <c r="E166" s="1">
        <v>124639.85</v>
      </c>
      <c r="F166" s="1">
        <v>90161.72</v>
      </c>
      <c r="G166" s="1">
        <v>75347.868090308853</v>
      </c>
      <c r="H166" s="1">
        <v>426435</v>
      </c>
      <c r="I166" s="1">
        <v>8008.9</v>
      </c>
      <c r="J166" s="1">
        <v>53059.94</v>
      </c>
      <c r="K166" s="1">
        <v>61447.65</v>
      </c>
      <c r="L166" s="1">
        <v>-22043.41</v>
      </c>
      <c r="M166" s="1">
        <f t="shared" si="33"/>
        <v>6284847.7680903096</v>
      </c>
    </row>
    <row r="167" spans="1:13" x14ac:dyDescent="0.2">
      <c r="A167" s="4">
        <v>16</v>
      </c>
      <c r="B167" s="2" t="s">
        <v>20</v>
      </c>
      <c r="C167" s="1">
        <v>10310512.609999999</v>
      </c>
      <c r="D167" s="1">
        <v>4085018.97</v>
      </c>
      <c r="E167" s="1">
        <v>66648.009999999995</v>
      </c>
      <c r="F167" s="1">
        <v>349456.82</v>
      </c>
      <c r="G167" s="1">
        <v>297452.19456506363</v>
      </c>
      <c r="H167" s="1">
        <v>2562698</v>
      </c>
      <c r="I167" s="1">
        <v>14993.53</v>
      </c>
      <c r="J167" s="1">
        <v>99333.98</v>
      </c>
      <c r="K167" s="1">
        <v>115036.69</v>
      </c>
      <c r="L167" s="1">
        <v>-41267.660000000003</v>
      </c>
      <c r="M167" s="1">
        <f t="shared" si="33"/>
        <v>17859883.144565064</v>
      </c>
    </row>
    <row r="168" spans="1:13" x14ac:dyDescent="0.2">
      <c r="A168" s="4">
        <v>17</v>
      </c>
      <c r="B168" s="2" t="s">
        <v>11</v>
      </c>
      <c r="C168" s="1">
        <v>5136409.22</v>
      </c>
      <c r="D168" s="1">
        <v>1408376.4</v>
      </c>
      <c r="E168" s="1">
        <v>107482.5</v>
      </c>
      <c r="F168" s="1">
        <v>151832.57999999999</v>
      </c>
      <c r="G168" s="1">
        <v>129685.0422793184</v>
      </c>
      <c r="H168" s="1">
        <v>0</v>
      </c>
      <c r="I168" s="1">
        <v>8984.34</v>
      </c>
      <c r="J168" s="1">
        <v>59522.36</v>
      </c>
      <c r="K168" s="1">
        <v>68931.66</v>
      </c>
      <c r="L168" s="1">
        <v>-24728.18</v>
      </c>
      <c r="M168" s="1">
        <f t="shared" si="33"/>
        <v>7046495.9222793179</v>
      </c>
    </row>
    <row r="169" spans="1:13" x14ac:dyDescent="0.2">
      <c r="A169" s="4">
        <v>18</v>
      </c>
      <c r="B169" s="2" t="s">
        <v>2</v>
      </c>
      <c r="C169" s="1">
        <v>42775177.380000003</v>
      </c>
      <c r="D169" s="1">
        <v>17054089.809999999</v>
      </c>
      <c r="E169" s="1">
        <v>43828.73</v>
      </c>
      <c r="F169" s="1">
        <v>1422425.54</v>
      </c>
      <c r="G169" s="1">
        <v>1476486.6856375807</v>
      </c>
      <c r="H169" s="1">
        <v>49933</v>
      </c>
      <c r="I169" s="1">
        <v>52023.07</v>
      </c>
      <c r="J169" s="1">
        <v>344659.25</v>
      </c>
      <c r="K169" s="1">
        <v>399142.96</v>
      </c>
      <c r="L169" s="1">
        <v>-143186.47</v>
      </c>
      <c r="M169" s="1">
        <f t="shared" si="33"/>
        <v>63474579.955637574</v>
      </c>
    </row>
    <row r="170" spans="1:13" x14ac:dyDescent="0.2">
      <c r="A170" s="4">
        <v>19</v>
      </c>
      <c r="B170" s="2" t="s">
        <v>12</v>
      </c>
      <c r="C170" s="1">
        <v>4739723.2699999996</v>
      </c>
      <c r="D170" s="1">
        <v>1648884.72</v>
      </c>
      <c r="E170" s="1">
        <v>102163.72</v>
      </c>
      <c r="F170" s="1">
        <v>117117.34</v>
      </c>
      <c r="G170" s="1">
        <v>98972.174875127064</v>
      </c>
      <c r="H170" s="1">
        <v>0</v>
      </c>
      <c r="I170" s="1">
        <v>6994.03</v>
      </c>
      <c r="J170" s="1">
        <v>46336.33</v>
      </c>
      <c r="K170" s="1">
        <v>53661.17</v>
      </c>
      <c r="L170" s="1">
        <v>-19250.13</v>
      </c>
      <c r="M170" s="1">
        <f t="shared" si="33"/>
        <v>6794602.6248751264</v>
      </c>
    </row>
    <row r="171" spans="1:13" x14ac:dyDescent="0.2">
      <c r="A171" s="4">
        <v>20</v>
      </c>
      <c r="B171" s="2" t="s">
        <v>13</v>
      </c>
      <c r="C171" s="1">
        <v>5609718.2199999997</v>
      </c>
      <c r="D171" s="1">
        <v>1630223.15</v>
      </c>
      <c r="E171" s="1">
        <v>116404.31</v>
      </c>
      <c r="F171" s="1">
        <v>187595.93</v>
      </c>
      <c r="G171" s="1">
        <v>156391.88808512175</v>
      </c>
      <c r="H171" s="1">
        <v>1027172</v>
      </c>
      <c r="I171" s="1">
        <v>11484</v>
      </c>
      <c r="J171" s="1">
        <v>76082.929999999993</v>
      </c>
      <c r="K171" s="1">
        <v>88110.11</v>
      </c>
      <c r="L171" s="1">
        <v>-31608.2</v>
      </c>
      <c r="M171" s="1">
        <f t="shared" si="33"/>
        <v>8871574.3380851205</v>
      </c>
    </row>
    <row r="172" spans="1:13" x14ac:dyDescent="0.2">
      <c r="A172" s="43" t="s">
        <v>0</v>
      </c>
      <c r="B172" s="44"/>
      <c r="C172" s="11">
        <f>SUM(C152:C171)</f>
        <v>140563323</v>
      </c>
      <c r="D172" s="11">
        <f t="shared" ref="D172:L172" si="34">SUM(D152:D171)</f>
        <v>46105074.999999993</v>
      </c>
      <c r="E172" s="11">
        <f t="shared" si="34"/>
        <v>2465345.2500000005</v>
      </c>
      <c r="F172" s="11">
        <f t="shared" si="34"/>
        <v>4034301.98</v>
      </c>
      <c r="G172" s="11">
        <f t="shared" si="34"/>
        <v>3802484.4750000001</v>
      </c>
      <c r="H172" s="11">
        <f t="shared" si="34"/>
        <v>9885429</v>
      </c>
      <c r="I172" s="11">
        <f t="shared" si="34"/>
        <v>236104.65</v>
      </c>
      <c r="J172" s="11">
        <f t="shared" si="34"/>
        <v>1564222.2700000003</v>
      </c>
      <c r="K172" s="11">
        <f t="shared" si="34"/>
        <v>1811494.3999999997</v>
      </c>
      <c r="L172" s="11">
        <f t="shared" si="34"/>
        <v>-649846.09999999986</v>
      </c>
      <c r="M172" s="11">
        <f>SUM(M152:M171)</f>
        <v>209817933.92499995</v>
      </c>
    </row>
    <row r="173" spans="1:13" x14ac:dyDescent="0.2">
      <c r="A173" s="17" t="s">
        <v>35</v>
      </c>
      <c r="B173" s="15"/>
      <c r="C173" s="15"/>
      <c r="D173" s="15"/>
      <c r="E173" s="15"/>
      <c r="F173" s="15"/>
      <c r="G173" s="15"/>
      <c r="H173" s="15"/>
      <c r="I173" s="15"/>
      <c r="J173" s="15"/>
      <c r="L173" s="15"/>
      <c r="M173" s="15"/>
    </row>
    <row r="174" spans="1:13" x14ac:dyDescent="0.2">
      <c r="A174" s="15"/>
      <c r="B174" s="19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1:13" x14ac:dyDescent="0.2">
      <c r="A175" s="51" t="s">
        <v>45</v>
      </c>
      <c r="B175" s="51"/>
      <c r="C175" s="51"/>
      <c r="D175" s="51"/>
      <c r="E175" s="51"/>
      <c r="F175" s="51"/>
      <c r="G175" s="31"/>
      <c r="H175" s="31"/>
      <c r="I175" s="51" t="s">
        <v>46</v>
      </c>
      <c r="J175" s="51"/>
      <c r="K175" s="51"/>
      <c r="L175" s="31"/>
      <c r="M175" s="31"/>
    </row>
    <row r="176" spans="1:13" x14ac:dyDescent="0.2">
      <c r="A176" s="21"/>
      <c r="B176" s="21"/>
      <c r="C176" s="21"/>
      <c r="D176" s="21"/>
      <c r="E176" s="21"/>
      <c r="F176" s="22"/>
      <c r="G176" s="31"/>
      <c r="H176" s="31"/>
      <c r="I176" s="21"/>
      <c r="J176" s="21"/>
      <c r="K176" s="21"/>
      <c r="L176" s="32"/>
      <c r="M176" s="31"/>
    </row>
    <row r="177" spans="1:13" x14ac:dyDescent="0.2">
      <c r="A177" s="35" t="s">
        <v>1</v>
      </c>
      <c r="B177" s="35" t="s">
        <v>33</v>
      </c>
      <c r="C177" s="38" t="s">
        <v>25</v>
      </c>
      <c r="D177" s="38" t="s">
        <v>26</v>
      </c>
      <c r="E177" s="38" t="s">
        <v>24</v>
      </c>
      <c r="F177" s="38" t="s">
        <v>32</v>
      </c>
      <c r="G177" s="31"/>
      <c r="H177" s="31"/>
      <c r="I177" s="35" t="s">
        <v>1</v>
      </c>
      <c r="J177" s="53" t="s">
        <v>33</v>
      </c>
      <c r="K177" s="54"/>
      <c r="L177" s="38" t="s">
        <v>28</v>
      </c>
      <c r="M177" s="31"/>
    </row>
    <row r="178" spans="1:13" x14ac:dyDescent="0.2">
      <c r="A178" s="36"/>
      <c r="B178" s="36"/>
      <c r="C178" s="39"/>
      <c r="D178" s="39"/>
      <c r="E178" s="39"/>
      <c r="F178" s="39"/>
      <c r="G178" s="31"/>
      <c r="H178" s="31"/>
      <c r="I178" s="36"/>
      <c r="J178" s="55"/>
      <c r="K178" s="56"/>
      <c r="L178" s="39"/>
      <c r="M178" s="31"/>
    </row>
    <row r="179" spans="1:13" x14ac:dyDescent="0.2">
      <c r="A179" s="37"/>
      <c r="B179" s="37"/>
      <c r="C179" s="40"/>
      <c r="D179" s="40"/>
      <c r="E179" s="40"/>
      <c r="F179" s="40"/>
      <c r="G179" s="31"/>
      <c r="H179" s="31"/>
      <c r="I179" s="37"/>
      <c r="J179" s="57"/>
      <c r="K179" s="58"/>
      <c r="L179" s="40"/>
      <c r="M179" s="31"/>
    </row>
    <row r="180" spans="1:13" x14ac:dyDescent="0.2">
      <c r="A180" s="25">
        <v>1</v>
      </c>
      <c r="B180" s="26" t="s">
        <v>3</v>
      </c>
      <c r="C180" s="27">
        <v>1561314.55</v>
      </c>
      <c r="D180" s="27">
        <v>81559.86</v>
      </c>
      <c r="E180" s="27">
        <v>-33258.160000000003</v>
      </c>
      <c r="F180" s="27">
        <f t="shared" ref="F180:F199" si="35">SUM(C180:E180)</f>
        <v>1609616.2500000002</v>
      </c>
      <c r="G180" s="31"/>
      <c r="H180" s="31"/>
      <c r="I180" s="25">
        <v>1</v>
      </c>
      <c r="J180" s="41" t="s">
        <v>3</v>
      </c>
      <c r="K180" s="42"/>
      <c r="L180" s="27">
        <v>-16587.97</v>
      </c>
      <c r="M180" s="31"/>
    </row>
    <row r="181" spans="1:13" x14ac:dyDescent="0.2">
      <c r="A181" s="25">
        <v>2</v>
      </c>
      <c r="B181" s="26" t="s">
        <v>4</v>
      </c>
      <c r="C181" s="27">
        <v>1311951.04</v>
      </c>
      <c r="D181" s="27">
        <v>37895.72</v>
      </c>
      <c r="E181" s="27">
        <v>-33258.160000000003</v>
      </c>
      <c r="F181" s="27">
        <f t="shared" si="35"/>
        <v>1316588.6000000001</v>
      </c>
      <c r="G181" s="31"/>
      <c r="H181" s="31"/>
      <c r="I181" s="25">
        <v>2</v>
      </c>
      <c r="J181" s="41" t="s">
        <v>4</v>
      </c>
      <c r="K181" s="42"/>
      <c r="L181" s="27">
        <v>-3174.04</v>
      </c>
      <c r="M181" s="31"/>
    </row>
    <row r="182" spans="1:13" x14ac:dyDescent="0.2">
      <c r="A182" s="25">
        <v>3</v>
      </c>
      <c r="B182" s="26" t="s">
        <v>18</v>
      </c>
      <c r="C182" s="27">
        <v>1110318.95</v>
      </c>
      <c r="D182" s="27">
        <v>24341.7</v>
      </c>
      <c r="E182" s="27">
        <v>-33258.160000000003</v>
      </c>
      <c r="F182" s="27">
        <f t="shared" si="35"/>
        <v>1101402.49</v>
      </c>
      <c r="G182" s="31"/>
      <c r="H182" s="31"/>
      <c r="I182" s="25">
        <v>3</v>
      </c>
      <c r="J182" s="41" t="s">
        <v>18</v>
      </c>
      <c r="K182" s="42"/>
      <c r="L182" s="27">
        <v>-1659.65</v>
      </c>
      <c r="M182" s="31"/>
    </row>
    <row r="183" spans="1:13" x14ac:dyDescent="0.2">
      <c r="A183" s="25">
        <v>4</v>
      </c>
      <c r="B183" s="26" t="s">
        <v>19</v>
      </c>
      <c r="C183" s="27">
        <v>4450815.7300000004</v>
      </c>
      <c r="D183" s="27">
        <v>1029585.19</v>
      </c>
      <c r="E183" s="27">
        <v>-33258.160000000003</v>
      </c>
      <c r="F183" s="27">
        <f t="shared" si="35"/>
        <v>5447142.7599999998</v>
      </c>
      <c r="G183" s="31"/>
      <c r="H183" s="31"/>
      <c r="I183" s="25">
        <v>4</v>
      </c>
      <c r="J183" s="41" t="s">
        <v>19</v>
      </c>
      <c r="K183" s="42"/>
      <c r="L183" s="27">
        <v>-2406876.7200000002</v>
      </c>
      <c r="M183" s="31"/>
    </row>
    <row r="184" spans="1:13" x14ac:dyDescent="0.2">
      <c r="A184" s="25">
        <v>5</v>
      </c>
      <c r="B184" s="26" t="s">
        <v>5</v>
      </c>
      <c r="C184" s="27">
        <v>2613500.2999999998</v>
      </c>
      <c r="D184" s="27">
        <v>246515.59</v>
      </c>
      <c r="E184" s="27">
        <v>-33258.160000000003</v>
      </c>
      <c r="F184" s="27">
        <f t="shared" si="35"/>
        <v>2826757.7299999995</v>
      </c>
      <c r="G184" s="31"/>
      <c r="H184" s="31"/>
      <c r="I184" s="25">
        <v>5</v>
      </c>
      <c r="J184" s="41" t="s">
        <v>5</v>
      </c>
      <c r="K184" s="42"/>
      <c r="L184" s="27">
        <v>-109952.54</v>
      </c>
      <c r="M184" s="31"/>
    </row>
    <row r="185" spans="1:13" x14ac:dyDescent="0.2">
      <c r="A185" s="25">
        <v>6</v>
      </c>
      <c r="B185" s="26" t="s">
        <v>15</v>
      </c>
      <c r="C185" s="27">
        <v>1871428.07</v>
      </c>
      <c r="D185" s="27">
        <v>69661.7</v>
      </c>
      <c r="E185" s="27">
        <v>-33258.160000000003</v>
      </c>
      <c r="F185" s="27">
        <f t="shared" si="35"/>
        <v>1907831.61</v>
      </c>
      <c r="G185" s="31"/>
      <c r="H185" s="31"/>
      <c r="I185" s="25">
        <v>6</v>
      </c>
      <c r="J185" s="41" t="s">
        <v>15</v>
      </c>
      <c r="K185" s="42"/>
      <c r="L185" s="27">
        <v>-243.31</v>
      </c>
      <c r="M185" s="31"/>
    </row>
    <row r="186" spans="1:13" x14ac:dyDescent="0.2">
      <c r="A186" s="25">
        <v>7</v>
      </c>
      <c r="B186" s="26" t="s">
        <v>16</v>
      </c>
      <c r="C186" s="27">
        <v>1178927.79</v>
      </c>
      <c r="D186" s="27">
        <v>18150.98</v>
      </c>
      <c r="E186" s="27">
        <v>-33258.160000000003</v>
      </c>
      <c r="F186" s="27">
        <f t="shared" si="35"/>
        <v>1163820.6100000001</v>
      </c>
      <c r="G186" s="31"/>
      <c r="H186" s="31"/>
      <c r="I186" s="25">
        <v>7</v>
      </c>
      <c r="J186" s="41" t="s">
        <v>16</v>
      </c>
      <c r="K186" s="42"/>
      <c r="L186" s="27">
        <v>-65.09</v>
      </c>
      <c r="M186" s="31"/>
    </row>
    <row r="187" spans="1:13" x14ac:dyDescent="0.2">
      <c r="A187" s="25">
        <v>8</v>
      </c>
      <c r="B187" s="26" t="s">
        <v>6</v>
      </c>
      <c r="C187" s="27">
        <v>1370216.53</v>
      </c>
      <c r="D187" s="27">
        <v>72410.7</v>
      </c>
      <c r="E187" s="27">
        <v>-33258.160000000003</v>
      </c>
      <c r="F187" s="27">
        <f t="shared" si="35"/>
        <v>1409369.07</v>
      </c>
      <c r="G187" s="31"/>
      <c r="H187" s="31"/>
      <c r="I187" s="25">
        <v>8</v>
      </c>
      <c r="J187" s="41" t="s">
        <v>6</v>
      </c>
      <c r="K187" s="42"/>
      <c r="L187" s="27">
        <v>-16057.34</v>
      </c>
      <c r="M187" s="31"/>
    </row>
    <row r="188" spans="1:13" x14ac:dyDescent="0.2">
      <c r="A188" s="25">
        <v>9</v>
      </c>
      <c r="B188" s="26" t="s">
        <v>7</v>
      </c>
      <c r="C188" s="27">
        <v>1341625.1000000001</v>
      </c>
      <c r="D188" s="27">
        <v>39586.04</v>
      </c>
      <c r="E188" s="27">
        <v>-33258.160000000003</v>
      </c>
      <c r="F188" s="27">
        <f t="shared" si="35"/>
        <v>1347952.9800000002</v>
      </c>
      <c r="G188" s="31"/>
      <c r="H188" s="31"/>
      <c r="I188" s="25">
        <v>9</v>
      </c>
      <c r="J188" s="41" t="s">
        <v>7</v>
      </c>
      <c r="K188" s="42"/>
      <c r="L188" s="27">
        <v>-3116.79</v>
      </c>
      <c r="M188" s="31"/>
    </row>
    <row r="189" spans="1:13" x14ac:dyDescent="0.2">
      <c r="A189" s="25">
        <v>10</v>
      </c>
      <c r="B189" s="26" t="s">
        <v>14</v>
      </c>
      <c r="C189" s="27">
        <v>1206740.02</v>
      </c>
      <c r="D189" s="27">
        <v>21872.16</v>
      </c>
      <c r="E189" s="27">
        <v>-33258.160000000003</v>
      </c>
      <c r="F189" s="27">
        <f t="shared" si="35"/>
        <v>1195354.02</v>
      </c>
      <c r="G189" s="31"/>
      <c r="H189" s="31"/>
      <c r="I189" s="25">
        <v>10</v>
      </c>
      <c r="J189" s="41" t="s">
        <v>14</v>
      </c>
      <c r="K189" s="42"/>
      <c r="L189" s="27">
        <v>-405.4</v>
      </c>
      <c r="M189" s="31"/>
    </row>
    <row r="190" spans="1:13" x14ac:dyDescent="0.2">
      <c r="A190" s="25">
        <v>11</v>
      </c>
      <c r="B190" s="26" t="s">
        <v>8</v>
      </c>
      <c r="C190" s="27">
        <v>1505796.93</v>
      </c>
      <c r="D190" s="27">
        <v>55268.84</v>
      </c>
      <c r="E190" s="27">
        <v>-33258.160000000003</v>
      </c>
      <c r="F190" s="27">
        <f t="shared" si="35"/>
        <v>1527807.61</v>
      </c>
      <c r="G190" s="31"/>
      <c r="H190" s="31"/>
      <c r="I190" s="25">
        <v>11</v>
      </c>
      <c r="J190" s="41" t="s">
        <v>8</v>
      </c>
      <c r="K190" s="42"/>
      <c r="L190" s="27">
        <v>-3434.79</v>
      </c>
      <c r="M190" s="31"/>
    </row>
    <row r="191" spans="1:13" x14ac:dyDescent="0.2">
      <c r="A191" s="25">
        <v>12</v>
      </c>
      <c r="B191" s="26" t="s">
        <v>9</v>
      </c>
      <c r="C191" s="27">
        <v>1253110.43</v>
      </c>
      <c r="D191" s="27">
        <v>42179.85</v>
      </c>
      <c r="E191" s="27">
        <v>-33258.160000000003</v>
      </c>
      <c r="F191" s="27">
        <f t="shared" si="35"/>
        <v>1262032.1200000001</v>
      </c>
      <c r="G191" s="31"/>
      <c r="H191" s="31"/>
      <c r="I191" s="25">
        <v>12</v>
      </c>
      <c r="J191" s="41" t="s">
        <v>9</v>
      </c>
      <c r="K191" s="42"/>
      <c r="L191" s="27">
        <v>-3456.64</v>
      </c>
      <c r="M191" s="31"/>
    </row>
    <row r="192" spans="1:13" x14ac:dyDescent="0.2">
      <c r="A192" s="25">
        <v>13</v>
      </c>
      <c r="B192" s="26" t="s">
        <v>10</v>
      </c>
      <c r="C192" s="27">
        <v>1698181.65</v>
      </c>
      <c r="D192" s="27">
        <v>75193.94</v>
      </c>
      <c r="E192" s="27">
        <v>-33258.160000000003</v>
      </c>
      <c r="F192" s="27">
        <f t="shared" si="35"/>
        <v>1740117.43</v>
      </c>
      <c r="G192" s="31"/>
      <c r="H192" s="31"/>
      <c r="I192" s="25">
        <v>13</v>
      </c>
      <c r="J192" s="41" t="s">
        <v>10</v>
      </c>
      <c r="K192" s="42"/>
      <c r="L192" s="27">
        <v>-8929.6</v>
      </c>
      <c r="M192" s="31"/>
    </row>
    <row r="193" spans="1:13" x14ac:dyDescent="0.2">
      <c r="A193" s="25">
        <v>14</v>
      </c>
      <c r="B193" s="26" t="s">
        <v>23</v>
      </c>
      <c r="C193" s="27">
        <v>1145195.77</v>
      </c>
      <c r="D193" s="27">
        <v>16431.79</v>
      </c>
      <c r="E193" s="27">
        <v>-33258.160000000003</v>
      </c>
      <c r="F193" s="27">
        <f t="shared" si="35"/>
        <v>1128369.4000000001</v>
      </c>
      <c r="G193" s="31"/>
      <c r="H193" s="31"/>
      <c r="I193" s="25">
        <v>14</v>
      </c>
      <c r="J193" s="41" t="s">
        <v>23</v>
      </c>
      <c r="K193" s="42"/>
      <c r="L193" s="27">
        <v>-605.85</v>
      </c>
      <c r="M193" s="31"/>
    </row>
    <row r="194" spans="1:13" x14ac:dyDescent="0.2">
      <c r="A194" s="25">
        <v>15</v>
      </c>
      <c r="B194" s="26" t="s">
        <v>22</v>
      </c>
      <c r="C194" s="27">
        <v>1415714.25</v>
      </c>
      <c r="D194" s="27">
        <v>45940.77</v>
      </c>
      <c r="E194" s="27">
        <v>-33258.160000000003</v>
      </c>
      <c r="F194" s="27">
        <f t="shared" si="35"/>
        <v>1428396.86</v>
      </c>
      <c r="G194" s="31"/>
      <c r="H194" s="31"/>
      <c r="I194" s="25">
        <v>15</v>
      </c>
      <c r="J194" s="41" t="s">
        <v>22</v>
      </c>
      <c r="K194" s="42"/>
      <c r="L194" s="27">
        <v>-3489.07</v>
      </c>
      <c r="M194" s="31"/>
    </row>
    <row r="195" spans="1:13" x14ac:dyDescent="0.2">
      <c r="A195" s="25">
        <v>16</v>
      </c>
      <c r="B195" s="26" t="s">
        <v>20</v>
      </c>
      <c r="C195" s="27">
        <v>2650371.2599999998</v>
      </c>
      <c r="D195" s="27">
        <v>182431.88</v>
      </c>
      <c r="E195" s="27">
        <v>-33258.160000000003</v>
      </c>
      <c r="F195" s="27">
        <f t="shared" si="35"/>
        <v>2799544.9799999995</v>
      </c>
      <c r="G195" s="31"/>
      <c r="H195" s="31"/>
      <c r="I195" s="25">
        <v>16</v>
      </c>
      <c r="J195" s="41" t="s">
        <v>20</v>
      </c>
      <c r="K195" s="42"/>
      <c r="L195" s="27">
        <v>-66492.789999999994</v>
      </c>
      <c r="M195" s="31"/>
    </row>
    <row r="196" spans="1:13" x14ac:dyDescent="0.2">
      <c r="A196" s="25">
        <v>17</v>
      </c>
      <c r="B196" s="26" t="s">
        <v>11</v>
      </c>
      <c r="C196" s="27">
        <v>1588140.98</v>
      </c>
      <c r="D196" s="27">
        <v>68375.44</v>
      </c>
      <c r="E196" s="27">
        <v>-33258.160000000003</v>
      </c>
      <c r="F196" s="27">
        <f t="shared" si="35"/>
        <v>1623258.26</v>
      </c>
      <c r="G196" s="31"/>
      <c r="H196" s="31"/>
      <c r="I196" s="25">
        <v>17</v>
      </c>
      <c r="J196" s="41" t="s">
        <v>11</v>
      </c>
      <c r="K196" s="42"/>
      <c r="L196" s="27">
        <v>-8198.9699999999993</v>
      </c>
      <c r="M196" s="31"/>
    </row>
    <row r="197" spans="1:13" x14ac:dyDescent="0.2">
      <c r="A197" s="25">
        <v>18</v>
      </c>
      <c r="B197" s="26" t="s">
        <v>2</v>
      </c>
      <c r="C197" s="27">
        <v>9195996.8499999996</v>
      </c>
      <c r="D197" s="27">
        <v>1230484.47</v>
      </c>
      <c r="E197" s="27">
        <v>-33258.160000000003</v>
      </c>
      <c r="F197" s="27">
        <f t="shared" si="35"/>
        <v>10393223.16</v>
      </c>
      <c r="G197" s="31"/>
      <c r="H197" s="31"/>
      <c r="I197" s="25">
        <v>18</v>
      </c>
      <c r="J197" s="41" t="s">
        <v>2</v>
      </c>
      <c r="K197" s="42"/>
      <c r="L197" s="27">
        <v>-4843638.0999999996</v>
      </c>
      <c r="M197" s="31"/>
    </row>
    <row r="198" spans="1:13" x14ac:dyDescent="0.2">
      <c r="A198" s="25">
        <v>19</v>
      </c>
      <c r="B198" s="26" t="s">
        <v>12</v>
      </c>
      <c r="C198" s="27">
        <v>1236318.92</v>
      </c>
      <c r="D198" s="27">
        <v>49593.48</v>
      </c>
      <c r="E198" s="27">
        <v>-33258.160000000003</v>
      </c>
      <c r="F198" s="27">
        <f t="shared" si="35"/>
        <v>1252654.24</v>
      </c>
      <c r="G198" s="31"/>
      <c r="H198" s="31"/>
      <c r="I198" s="25">
        <v>19</v>
      </c>
      <c r="J198" s="41" t="s">
        <v>12</v>
      </c>
      <c r="K198" s="42"/>
      <c r="L198" s="27">
        <v>-5006.05</v>
      </c>
      <c r="M198" s="31"/>
    </row>
    <row r="199" spans="1:13" x14ac:dyDescent="0.2">
      <c r="A199" s="25">
        <v>20</v>
      </c>
      <c r="B199" s="26" t="s">
        <v>13</v>
      </c>
      <c r="C199" s="27">
        <v>2030000.23</v>
      </c>
      <c r="D199" s="27">
        <v>192382.9</v>
      </c>
      <c r="E199" s="27">
        <v>-33258.19</v>
      </c>
      <c r="F199" s="27">
        <f t="shared" si="35"/>
        <v>2189124.94</v>
      </c>
      <c r="G199" s="31"/>
      <c r="H199" s="31"/>
      <c r="I199" s="25">
        <v>20</v>
      </c>
      <c r="J199" s="41" t="s">
        <v>13</v>
      </c>
      <c r="K199" s="42"/>
      <c r="L199" s="27">
        <v>-111680.49</v>
      </c>
      <c r="M199" s="31"/>
    </row>
    <row r="200" spans="1:13" x14ac:dyDescent="0.2">
      <c r="A200" s="48" t="s">
        <v>0</v>
      </c>
      <c r="B200" s="49"/>
      <c r="C200" s="29">
        <f>SUM(C180:C199)</f>
        <v>41735665.349999994</v>
      </c>
      <c r="D200" s="29">
        <f t="shared" ref="D200:F200" si="36">SUM(D180:D199)</f>
        <v>3599863</v>
      </c>
      <c r="E200" s="29">
        <f t="shared" si="36"/>
        <v>-665163.23000000045</v>
      </c>
      <c r="F200" s="29">
        <f t="shared" si="36"/>
        <v>44670365.119999997</v>
      </c>
      <c r="G200" s="31"/>
      <c r="H200" s="31"/>
      <c r="I200" s="48" t="s">
        <v>0</v>
      </c>
      <c r="J200" s="60"/>
      <c r="K200" s="49"/>
      <c r="L200" s="29">
        <f>SUM(L180:L199)</f>
        <v>-7613071.2000000002</v>
      </c>
      <c r="M200" s="31"/>
    </row>
    <row r="201" spans="1:13" x14ac:dyDescent="0.2">
      <c r="A201" s="17" t="s">
        <v>35</v>
      </c>
      <c r="B201" s="21"/>
      <c r="C201" s="21"/>
      <c r="D201" s="21"/>
      <c r="E201" s="21"/>
      <c r="F201" s="21"/>
      <c r="G201" s="31"/>
      <c r="H201" s="31"/>
      <c r="I201" s="52" t="s">
        <v>35</v>
      </c>
      <c r="J201" s="52"/>
      <c r="K201" s="52"/>
      <c r="L201" s="52"/>
      <c r="M201" s="31"/>
    </row>
    <row r="202" spans="1:13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L202" s="15"/>
      <c r="M202" s="15"/>
    </row>
    <row r="203" spans="1:13" x14ac:dyDescent="0.2">
      <c r="A203" s="34" t="s">
        <v>44</v>
      </c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</row>
    <row r="204" spans="1:13" x14ac:dyDescent="0.2">
      <c r="A204" s="34" t="s">
        <v>47</v>
      </c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</row>
    <row r="205" spans="1:13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L205" s="3" t="s">
        <v>17</v>
      </c>
      <c r="M205" s="33"/>
    </row>
    <row r="206" spans="1:13" x14ac:dyDescent="0.2">
      <c r="A206" s="35" t="s">
        <v>1</v>
      </c>
      <c r="B206" s="35" t="s">
        <v>33</v>
      </c>
      <c r="C206" s="38" t="s">
        <v>25</v>
      </c>
      <c r="D206" s="38" t="s">
        <v>26</v>
      </c>
      <c r="E206" s="38" t="s">
        <v>24</v>
      </c>
      <c r="F206" s="38" t="s">
        <v>27</v>
      </c>
      <c r="G206" s="38" t="s">
        <v>28</v>
      </c>
      <c r="H206" s="45" t="s">
        <v>29</v>
      </c>
      <c r="I206" s="38" t="s">
        <v>30</v>
      </c>
      <c r="J206" s="38" t="s">
        <v>31</v>
      </c>
      <c r="K206" s="38" t="s">
        <v>34</v>
      </c>
      <c r="L206" s="38" t="s">
        <v>49</v>
      </c>
      <c r="M206" s="38" t="s">
        <v>32</v>
      </c>
    </row>
    <row r="207" spans="1:13" x14ac:dyDescent="0.2">
      <c r="A207" s="36"/>
      <c r="B207" s="36"/>
      <c r="C207" s="39"/>
      <c r="D207" s="39"/>
      <c r="E207" s="39"/>
      <c r="F207" s="39"/>
      <c r="G207" s="39"/>
      <c r="H207" s="46"/>
      <c r="I207" s="39"/>
      <c r="J207" s="39"/>
      <c r="K207" s="39"/>
      <c r="L207" s="39"/>
      <c r="M207" s="39"/>
    </row>
    <row r="208" spans="1:13" x14ac:dyDescent="0.2">
      <c r="A208" s="37"/>
      <c r="B208" s="37"/>
      <c r="C208" s="40"/>
      <c r="D208" s="40"/>
      <c r="E208" s="40"/>
      <c r="F208" s="40"/>
      <c r="G208" s="40"/>
      <c r="H208" s="47"/>
      <c r="I208" s="40"/>
      <c r="J208" s="40"/>
      <c r="K208" s="40"/>
      <c r="L208" s="40"/>
      <c r="M208" s="40"/>
    </row>
    <row r="209" spans="1:13" x14ac:dyDescent="0.2">
      <c r="A209" s="4">
        <v>1</v>
      </c>
      <c r="B209" s="2" t="s">
        <v>3</v>
      </c>
      <c r="C209" s="1">
        <f t="shared" ref="C209:E228" si="37">C152+C180</f>
        <v>6735578.3999999994</v>
      </c>
      <c r="D209" s="1">
        <f t="shared" si="37"/>
        <v>1569702.6400000001</v>
      </c>
      <c r="E209" s="1">
        <f t="shared" si="37"/>
        <v>71822.31</v>
      </c>
      <c r="F209" s="1">
        <f t="shared" ref="F209:F228" si="38">F152</f>
        <v>142858.32</v>
      </c>
      <c r="G209" s="1">
        <f t="shared" ref="G209:G228" si="39">G152+L180</f>
        <v>104790.20162017811</v>
      </c>
      <c r="H209" s="1">
        <f t="shared" ref="H209:L218" si="40">H152</f>
        <v>190877</v>
      </c>
      <c r="I209" s="1">
        <f t="shared" si="40"/>
        <v>8832.58</v>
      </c>
      <c r="J209" s="1">
        <f t="shared" si="40"/>
        <v>58516.93</v>
      </c>
      <c r="K209" s="1">
        <f t="shared" si="40"/>
        <v>67767.28</v>
      </c>
      <c r="L209" s="1">
        <f t="shared" si="40"/>
        <v>-24310.48</v>
      </c>
      <c r="M209" s="1">
        <f t="shared" ref="M209:M228" si="41">SUM(C209:L209)</f>
        <v>8926435.181620175</v>
      </c>
    </row>
    <row r="210" spans="1:13" x14ac:dyDescent="0.2">
      <c r="A210" s="4">
        <v>2</v>
      </c>
      <c r="B210" s="2" t="s">
        <v>4</v>
      </c>
      <c r="C210" s="1">
        <f t="shared" si="37"/>
        <v>5261977.87</v>
      </c>
      <c r="D210" s="1">
        <f t="shared" si="37"/>
        <v>1001728.52</v>
      </c>
      <c r="E210" s="1">
        <f t="shared" si="37"/>
        <v>103391.84</v>
      </c>
      <c r="F210" s="1">
        <f t="shared" si="38"/>
        <v>58426.03</v>
      </c>
      <c r="G210" s="1">
        <f t="shared" si="39"/>
        <v>46163.299380737502</v>
      </c>
      <c r="H210" s="1">
        <f t="shared" si="40"/>
        <v>100536</v>
      </c>
      <c r="I210" s="1">
        <f t="shared" si="40"/>
        <v>7421.9</v>
      </c>
      <c r="J210" s="1">
        <f t="shared" si="40"/>
        <v>49170.97</v>
      </c>
      <c r="K210" s="1">
        <f t="shared" si="40"/>
        <v>56943.91</v>
      </c>
      <c r="L210" s="1">
        <f t="shared" si="40"/>
        <v>-20427.759999999998</v>
      </c>
      <c r="M210" s="1">
        <f t="shared" si="41"/>
        <v>6665332.5793807385</v>
      </c>
    </row>
    <row r="211" spans="1:13" x14ac:dyDescent="0.2">
      <c r="A211" s="4">
        <v>3</v>
      </c>
      <c r="B211" s="2" t="s">
        <v>18</v>
      </c>
      <c r="C211" s="1">
        <f t="shared" si="37"/>
        <v>4619972.54</v>
      </c>
      <c r="D211" s="1">
        <f t="shared" si="37"/>
        <v>900421.58</v>
      </c>
      <c r="E211" s="1">
        <f t="shared" si="37"/>
        <v>109225.34</v>
      </c>
      <c r="F211" s="1">
        <f t="shared" si="38"/>
        <v>42895.06</v>
      </c>
      <c r="G211" s="1">
        <f t="shared" si="39"/>
        <v>34328.485953327494</v>
      </c>
      <c r="H211" s="1">
        <f t="shared" si="40"/>
        <v>240821</v>
      </c>
      <c r="I211" s="1">
        <f t="shared" si="40"/>
        <v>6281.23</v>
      </c>
      <c r="J211" s="1">
        <f t="shared" si="40"/>
        <v>41613.94</v>
      </c>
      <c r="K211" s="1">
        <f t="shared" si="40"/>
        <v>48192.27</v>
      </c>
      <c r="L211" s="1">
        <f t="shared" si="40"/>
        <v>-17288.25</v>
      </c>
      <c r="M211" s="1">
        <f t="shared" si="41"/>
        <v>6026463.1959533272</v>
      </c>
    </row>
    <row r="212" spans="1:13" x14ac:dyDescent="0.2">
      <c r="A212" s="4">
        <v>4</v>
      </c>
      <c r="B212" s="2" t="s">
        <v>19</v>
      </c>
      <c r="C212" s="1">
        <f t="shared" si="37"/>
        <v>13976544.470000001</v>
      </c>
      <c r="D212" s="1">
        <f t="shared" si="37"/>
        <v>4990760.5199999996</v>
      </c>
      <c r="E212" s="1">
        <f t="shared" si="37"/>
        <v>91381.69</v>
      </c>
      <c r="F212" s="1">
        <f t="shared" si="38"/>
        <v>399786.69</v>
      </c>
      <c r="G212" s="1">
        <f t="shared" si="39"/>
        <v>-1946973.1310088849</v>
      </c>
      <c r="H212" s="1">
        <f t="shared" si="40"/>
        <v>684680</v>
      </c>
      <c r="I212" s="1">
        <f t="shared" si="40"/>
        <v>25178.9</v>
      </c>
      <c r="J212" s="1">
        <f t="shared" si="40"/>
        <v>166813.32</v>
      </c>
      <c r="K212" s="1">
        <f t="shared" si="40"/>
        <v>193183.16</v>
      </c>
      <c r="L212" s="1">
        <f t="shared" si="40"/>
        <v>-69301.52</v>
      </c>
      <c r="M212" s="1">
        <f t="shared" si="41"/>
        <v>18512054.098991118</v>
      </c>
    </row>
    <row r="213" spans="1:13" x14ac:dyDescent="0.2">
      <c r="A213" s="4">
        <v>5</v>
      </c>
      <c r="B213" s="2" t="s">
        <v>5</v>
      </c>
      <c r="C213" s="1">
        <f t="shared" si="37"/>
        <v>10287145.800000001</v>
      </c>
      <c r="D213" s="1">
        <f t="shared" si="37"/>
        <v>2566257.0699999998</v>
      </c>
      <c r="E213" s="1">
        <f t="shared" si="37"/>
        <v>56895.42</v>
      </c>
      <c r="F213" s="1">
        <f t="shared" si="38"/>
        <v>264973.55</v>
      </c>
      <c r="G213" s="1">
        <f t="shared" si="39"/>
        <v>120686.3400490952</v>
      </c>
      <c r="H213" s="1">
        <f t="shared" si="40"/>
        <v>72784</v>
      </c>
      <c r="I213" s="1">
        <f t="shared" si="40"/>
        <v>14784.95</v>
      </c>
      <c r="J213" s="1">
        <f t="shared" si="40"/>
        <v>97952.08</v>
      </c>
      <c r="K213" s="1">
        <f t="shared" si="40"/>
        <v>113436.34</v>
      </c>
      <c r="L213" s="1">
        <f t="shared" si="40"/>
        <v>-40693.56</v>
      </c>
      <c r="M213" s="1">
        <f t="shared" si="41"/>
        <v>13554221.990049096</v>
      </c>
    </row>
    <row r="214" spans="1:13" x14ac:dyDescent="0.2">
      <c r="A214" s="4">
        <v>6</v>
      </c>
      <c r="B214" s="2" t="s">
        <v>15</v>
      </c>
      <c r="C214" s="1">
        <f t="shared" si="37"/>
        <v>6098271.54</v>
      </c>
      <c r="D214" s="1">
        <f t="shared" si="37"/>
        <v>795266.11</v>
      </c>
      <c r="E214" s="1">
        <f t="shared" si="37"/>
        <v>167388.75</v>
      </c>
      <c r="F214" s="1">
        <f t="shared" si="38"/>
        <v>134245.79</v>
      </c>
      <c r="G214" s="1">
        <f t="shared" si="39"/>
        <v>105785.40499259501</v>
      </c>
      <c r="H214" s="1">
        <f t="shared" si="40"/>
        <v>422075</v>
      </c>
      <c r="I214" s="1">
        <f t="shared" si="40"/>
        <v>10586.94</v>
      </c>
      <c r="J214" s="1">
        <f t="shared" si="40"/>
        <v>70139.759999999995</v>
      </c>
      <c r="K214" s="1">
        <f t="shared" si="40"/>
        <v>81227.45</v>
      </c>
      <c r="L214" s="1">
        <f t="shared" si="40"/>
        <v>-29139.11</v>
      </c>
      <c r="M214" s="1">
        <f t="shared" si="41"/>
        <v>7855847.6349925958</v>
      </c>
    </row>
    <row r="215" spans="1:13" x14ac:dyDescent="0.2">
      <c r="A215" s="4">
        <v>7</v>
      </c>
      <c r="B215" s="2" t="s">
        <v>16</v>
      </c>
      <c r="C215" s="1">
        <f t="shared" si="37"/>
        <v>4248710.9000000004</v>
      </c>
      <c r="D215" s="1">
        <f t="shared" si="37"/>
        <v>601378.87</v>
      </c>
      <c r="E215" s="1">
        <f t="shared" si="37"/>
        <v>164300.43</v>
      </c>
      <c r="F215" s="1">
        <f t="shared" si="38"/>
        <v>43951.68</v>
      </c>
      <c r="G215" s="1">
        <f t="shared" si="39"/>
        <v>36482.488726264106</v>
      </c>
      <c r="H215" s="1">
        <f t="shared" si="40"/>
        <v>0</v>
      </c>
      <c r="I215" s="1">
        <f t="shared" si="40"/>
        <v>6669.36</v>
      </c>
      <c r="J215" s="1">
        <f t="shared" si="40"/>
        <v>44185.35</v>
      </c>
      <c r="K215" s="1">
        <f t="shared" si="40"/>
        <v>51170.17</v>
      </c>
      <c r="L215" s="1">
        <f t="shared" si="40"/>
        <v>-18356.52</v>
      </c>
      <c r="M215" s="1">
        <f t="shared" si="41"/>
        <v>5178492.7287262641</v>
      </c>
    </row>
    <row r="216" spans="1:13" x14ac:dyDescent="0.2">
      <c r="A216" s="4">
        <v>8</v>
      </c>
      <c r="B216" s="2" t="s">
        <v>6</v>
      </c>
      <c r="C216" s="1">
        <f t="shared" si="37"/>
        <v>5899396.2400000002</v>
      </c>
      <c r="D216" s="1">
        <f t="shared" si="37"/>
        <v>1374980.18</v>
      </c>
      <c r="E216" s="1">
        <f t="shared" si="37"/>
        <v>81773.569999999992</v>
      </c>
      <c r="F216" s="1">
        <f t="shared" si="38"/>
        <v>106992.59</v>
      </c>
      <c r="G216" s="1">
        <f t="shared" si="39"/>
        <v>74200.135824448356</v>
      </c>
      <c r="H216" s="1">
        <f t="shared" si="40"/>
        <v>628036</v>
      </c>
      <c r="I216" s="1">
        <f t="shared" si="40"/>
        <v>7751.51</v>
      </c>
      <c r="J216" s="1">
        <f t="shared" si="40"/>
        <v>51354.720000000001</v>
      </c>
      <c r="K216" s="1">
        <f t="shared" si="40"/>
        <v>59472.86</v>
      </c>
      <c r="L216" s="1">
        <f t="shared" si="40"/>
        <v>-21334.99</v>
      </c>
      <c r="M216" s="1">
        <f t="shared" si="41"/>
        <v>8262622.8158244481</v>
      </c>
    </row>
    <row r="217" spans="1:13" x14ac:dyDescent="0.2">
      <c r="A217" s="4">
        <v>9</v>
      </c>
      <c r="B217" s="2" t="s">
        <v>7</v>
      </c>
      <c r="C217" s="1">
        <f t="shared" si="37"/>
        <v>5578670.5500000007</v>
      </c>
      <c r="D217" s="1">
        <f t="shared" si="37"/>
        <v>1125852.55</v>
      </c>
      <c r="E217" s="1">
        <f t="shared" si="37"/>
        <v>91381.69</v>
      </c>
      <c r="F217" s="1">
        <f t="shared" si="38"/>
        <v>67308.91</v>
      </c>
      <c r="G217" s="1">
        <f t="shared" si="39"/>
        <v>52784.343985324398</v>
      </c>
      <c r="H217" s="1">
        <f t="shared" si="40"/>
        <v>0</v>
      </c>
      <c r="I217" s="1">
        <f t="shared" si="40"/>
        <v>7589.77</v>
      </c>
      <c r="J217" s="1">
        <f t="shared" si="40"/>
        <v>50283.13</v>
      </c>
      <c r="K217" s="1">
        <f t="shared" si="40"/>
        <v>58231.88</v>
      </c>
      <c r="L217" s="1">
        <f t="shared" si="40"/>
        <v>-20889.8</v>
      </c>
      <c r="M217" s="1">
        <f t="shared" si="41"/>
        <v>7011213.0239853254</v>
      </c>
    </row>
    <row r="218" spans="1:13" x14ac:dyDescent="0.2">
      <c r="A218" s="4">
        <v>10</v>
      </c>
      <c r="B218" s="2" t="s">
        <v>14</v>
      </c>
      <c r="C218" s="1">
        <f t="shared" si="37"/>
        <v>4372531.43</v>
      </c>
      <c r="D218" s="1">
        <f t="shared" si="37"/>
        <v>638447.24</v>
      </c>
      <c r="E218" s="1">
        <f t="shared" si="37"/>
        <v>157265.91999999998</v>
      </c>
      <c r="F218" s="1">
        <f t="shared" si="38"/>
        <v>50133.99</v>
      </c>
      <c r="G218" s="1">
        <f t="shared" si="39"/>
        <v>41435.616508179104</v>
      </c>
      <c r="H218" s="1">
        <f t="shared" si="40"/>
        <v>19199</v>
      </c>
      <c r="I218" s="1">
        <f t="shared" si="40"/>
        <v>6826.7</v>
      </c>
      <c r="J218" s="1">
        <f t="shared" si="40"/>
        <v>45227.74</v>
      </c>
      <c r="K218" s="1">
        <f t="shared" si="40"/>
        <v>52377.33</v>
      </c>
      <c r="L218" s="1">
        <f t="shared" si="40"/>
        <v>-18789.57</v>
      </c>
      <c r="M218" s="1">
        <f t="shared" si="41"/>
        <v>5364655.3965081796</v>
      </c>
    </row>
    <row r="219" spans="1:13" x14ac:dyDescent="0.2">
      <c r="A219" s="4">
        <v>11</v>
      </c>
      <c r="B219" s="2" t="s">
        <v>8</v>
      </c>
      <c r="C219" s="1">
        <f t="shared" si="37"/>
        <v>6042967.5199999996</v>
      </c>
      <c r="D219" s="1">
        <f t="shared" si="37"/>
        <v>1408779.27</v>
      </c>
      <c r="E219" s="1">
        <f t="shared" si="37"/>
        <v>90352.25</v>
      </c>
      <c r="F219" s="1">
        <f t="shared" si="38"/>
        <v>132116.07999999999</v>
      </c>
      <c r="G219" s="1">
        <f t="shared" si="39"/>
        <v>108423.89660920631</v>
      </c>
      <c r="H219" s="1">
        <f t="shared" ref="H219:L228" si="42">H162</f>
        <v>2923245</v>
      </c>
      <c r="I219" s="1">
        <f t="shared" si="42"/>
        <v>8518.51</v>
      </c>
      <c r="J219" s="1">
        <f t="shared" si="42"/>
        <v>56436.17</v>
      </c>
      <c r="K219" s="1">
        <f t="shared" si="42"/>
        <v>65357.59</v>
      </c>
      <c r="L219" s="1">
        <f t="shared" si="42"/>
        <v>-23446.04</v>
      </c>
      <c r="M219" s="1">
        <f t="shared" si="41"/>
        <v>10812750.246609207</v>
      </c>
    </row>
    <row r="220" spans="1:13" x14ac:dyDescent="0.2">
      <c r="A220" s="4">
        <v>12</v>
      </c>
      <c r="B220" s="2" t="s">
        <v>9</v>
      </c>
      <c r="C220" s="1">
        <f t="shared" si="37"/>
        <v>5701366.3099999996</v>
      </c>
      <c r="D220" s="1">
        <f t="shared" si="37"/>
        <v>1315722.98</v>
      </c>
      <c r="E220" s="1">
        <f t="shared" si="37"/>
        <v>77827.37999999999</v>
      </c>
      <c r="F220" s="1">
        <f t="shared" si="38"/>
        <v>87365.55</v>
      </c>
      <c r="G220" s="1">
        <f t="shared" si="39"/>
        <v>69503.240152201499</v>
      </c>
      <c r="H220" s="1">
        <f t="shared" si="42"/>
        <v>37035</v>
      </c>
      <c r="I220" s="1">
        <f t="shared" si="42"/>
        <v>7089.03</v>
      </c>
      <c r="J220" s="1">
        <f t="shared" si="42"/>
        <v>46965.66</v>
      </c>
      <c r="K220" s="1">
        <f t="shared" si="42"/>
        <v>54389.99</v>
      </c>
      <c r="L220" s="1">
        <f t="shared" si="42"/>
        <v>-19511.580000000002</v>
      </c>
      <c r="M220" s="1">
        <f t="shared" si="41"/>
        <v>7377753.560152201</v>
      </c>
    </row>
    <row r="221" spans="1:13" x14ac:dyDescent="0.2">
      <c r="A221" s="4">
        <v>13</v>
      </c>
      <c r="B221" s="2" t="s">
        <v>10</v>
      </c>
      <c r="C221" s="1">
        <f t="shared" si="37"/>
        <v>7849670.6600000001</v>
      </c>
      <c r="D221" s="1">
        <f t="shared" si="37"/>
        <v>1914708.88</v>
      </c>
      <c r="E221" s="1">
        <f t="shared" si="37"/>
        <v>56380.7</v>
      </c>
      <c r="F221" s="1">
        <f t="shared" si="38"/>
        <v>155285.15</v>
      </c>
      <c r="G221" s="1">
        <f t="shared" si="39"/>
        <v>121839.30852010414</v>
      </c>
      <c r="H221" s="1">
        <f t="shared" si="42"/>
        <v>280881</v>
      </c>
      <c r="I221" s="1">
        <f t="shared" si="42"/>
        <v>9606.86</v>
      </c>
      <c r="J221" s="1">
        <f t="shared" si="42"/>
        <v>63646.61</v>
      </c>
      <c r="K221" s="1">
        <f t="shared" si="42"/>
        <v>73707.86</v>
      </c>
      <c r="L221" s="1">
        <f t="shared" si="42"/>
        <v>-26441.57</v>
      </c>
      <c r="M221" s="1">
        <f t="shared" si="41"/>
        <v>10499285.458520101</v>
      </c>
    </row>
    <row r="222" spans="1:13" x14ac:dyDescent="0.2">
      <c r="A222" s="4">
        <v>14</v>
      </c>
      <c r="B222" s="2" t="s">
        <v>23</v>
      </c>
      <c r="C222" s="1">
        <f t="shared" si="37"/>
        <v>4575031.0199999996</v>
      </c>
      <c r="D222" s="1">
        <f t="shared" si="37"/>
        <v>800409.26</v>
      </c>
      <c r="E222" s="1">
        <f t="shared" si="37"/>
        <v>119176.6</v>
      </c>
      <c r="F222" s="1">
        <f t="shared" si="38"/>
        <v>29372.66</v>
      </c>
      <c r="G222" s="1">
        <f t="shared" si="39"/>
        <v>24133.260154702952</v>
      </c>
      <c r="H222" s="1">
        <f t="shared" si="42"/>
        <v>219022</v>
      </c>
      <c r="I222" s="1">
        <f t="shared" si="42"/>
        <v>6478.54</v>
      </c>
      <c r="J222" s="1">
        <f t="shared" si="42"/>
        <v>42921.1</v>
      </c>
      <c r="K222" s="1">
        <f t="shared" si="42"/>
        <v>49706.07</v>
      </c>
      <c r="L222" s="1">
        <f t="shared" si="42"/>
        <v>-17831.3</v>
      </c>
      <c r="M222" s="1">
        <f t="shared" si="41"/>
        <v>5848419.210154702</v>
      </c>
    </row>
    <row r="223" spans="1:13" x14ac:dyDescent="0.2">
      <c r="A223" s="4">
        <v>15</v>
      </c>
      <c r="B223" s="2" t="s">
        <v>22</v>
      </c>
      <c r="C223" s="1">
        <f t="shared" si="37"/>
        <v>5778784.1600000001</v>
      </c>
      <c r="D223" s="1">
        <f t="shared" si="37"/>
        <v>1150661.1100000001</v>
      </c>
      <c r="E223" s="1">
        <f t="shared" si="37"/>
        <v>91381.69</v>
      </c>
      <c r="F223" s="1">
        <f t="shared" si="38"/>
        <v>90161.72</v>
      </c>
      <c r="G223" s="1">
        <f t="shared" si="39"/>
        <v>71858.798090308846</v>
      </c>
      <c r="H223" s="1">
        <f t="shared" si="42"/>
        <v>426435</v>
      </c>
      <c r="I223" s="1">
        <f t="shared" si="42"/>
        <v>8008.9</v>
      </c>
      <c r="J223" s="1">
        <f t="shared" si="42"/>
        <v>53059.94</v>
      </c>
      <c r="K223" s="1">
        <f t="shared" si="42"/>
        <v>61447.65</v>
      </c>
      <c r="L223" s="1">
        <f t="shared" si="42"/>
        <v>-22043.41</v>
      </c>
      <c r="M223" s="1">
        <f t="shared" si="41"/>
        <v>7709755.5580903105</v>
      </c>
    </row>
    <row r="224" spans="1:13" x14ac:dyDescent="0.2">
      <c r="A224" s="4">
        <v>16</v>
      </c>
      <c r="B224" s="2" t="s">
        <v>20</v>
      </c>
      <c r="C224" s="1">
        <f t="shared" si="37"/>
        <v>12960883.869999999</v>
      </c>
      <c r="D224" s="1">
        <f t="shared" si="37"/>
        <v>4267450.8500000006</v>
      </c>
      <c r="E224" s="1">
        <f t="shared" si="37"/>
        <v>33389.849999999991</v>
      </c>
      <c r="F224" s="1">
        <f t="shared" si="38"/>
        <v>349456.82</v>
      </c>
      <c r="G224" s="1">
        <f t="shared" si="39"/>
        <v>230959.40456506365</v>
      </c>
      <c r="H224" s="1">
        <f t="shared" si="42"/>
        <v>2562698</v>
      </c>
      <c r="I224" s="1">
        <f t="shared" si="42"/>
        <v>14993.53</v>
      </c>
      <c r="J224" s="1">
        <f t="shared" si="42"/>
        <v>99333.98</v>
      </c>
      <c r="K224" s="1">
        <f t="shared" si="42"/>
        <v>115036.69</v>
      </c>
      <c r="L224" s="1">
        <f t="shared" si="42"/>
        <v>-41267.660000000003</v>
      </c>
      <c r="M224" s="1">
        <f t="shared" si="41"/>
        <v>20592935.334565066</v>
      </c>
    </row>
    <row r="225" spans="1:13" x14ac:dyDescent="0.2">
      <c r="A225" s="4">
        <v>17</v>
      </c>
      <c r="B225" s="2" t="s">
        <v>11</v>
      </c>
      <c r="C225" s="1">
        <f t="shared" si="37"/>
        <v>6724550.1999999993</v>
      </c>
      <c r="D225" s="1">
        <f t="shared" si="37"/>
        <v>1476751.8399999999</v>
      </c>
      <c r="E225" s="1">
        <f t="shared" si="37"/>
        <v>74224.34</v>
      </c>
      <c r="F225" s="1">
        <f t="shared" si="38"/>
        <v>151832.57999999999</v>
      </c>
      <c r="G225" s="1">
        <f t="shared" si="39"/>
        <v>121486.0722793184</v>
      </c>
      <c r="H225" s="1">
        <f t="shared" si="42"/>
        <v>0</v>
      </c>
      <c r="I225" s="1">
        <f t="shared" si="42"/>
        <v>8984.34</v>
      </c>
      <c r="J225" s="1">
        <f t="shared" si="42"/>
        <v>59522.36</v>
      </c>
      <c r="K225" s="1">
        <f t="shared" si="42"/>
        <v>68931.66</v>
      </c>
      <c r="L225" s="1">
        <f t="shared" si="42"/>
        <v>-24728.18</v>
      </c>
      <c r="M225" s="1">
        <f t="shared" si="41"/>
        <v>8661555.2122793179</v>
      </c>
    </row>
    <row r="226" spans="1:13" x14ac:dyDescent="0.2">
      <c r="A226" s="4">
        <v>18</v>
      </c>
      <c r="B226" s="2" t="s">
        <v>2</v>
      </c>
      <c r="C226" s="1">
        <f t="shared" si="37"/>
        <v>51971174.230000004</v>
      </c>
      <c r="D226" s="1">
        <f t="shared" si="37"/>
        <v>18284574.279999997</v>
      </c>
      <c r="E226" s="1">
        <f t="shared" si="37"/>
        <v>10570.57</v>
      </c>
      <c r="F226" s="1">
        <f t="shared" si="38"/>
        <v>1422425.54</v>
      </c>
      <c r="G226" s="1">
        <f t="shared" si="39"/>
        <v>-3367151.4143624189</v>
      </c>
      <c r="H226" s="1">
        <f t="shared" si="42"/>
        <v>49933</v>
      </c>
      <c r="I226" s="1">
        <f t="shared" si="42"/>
        <v>52023.07</v>
      </c>
      <c r="J226" s="1">
        <f t="shared" si="42"/>
        <v>344659.25</v>
      </c>
      <c r="K226" s="1">
        <f t="shared" si="42"/>
        <v>399142.96</v>
      </c>
      <c r="L226" s="1">
        <f t="shared" si="42"/>
        <v>-143186.47</v>
      </c>
      <c r="M226" s="1">
        <f t="shared" si="41"/>
        <v>69024165.015637577</v>
      </c>
    </row>
    <row r="227" spans="1:13" x14ac:dyDescent="0.2">
      <c r="A227" s="4">
        <v>19</v>
      </c>
      <c r="B227" s="2" t="s">
        <v>12</v>
      </c>
      <c r="C227" s="1">
        <f t="shared" si="37"/>
        <v>5976042.1899999995</v>
      </c>
      <c r="D227" s="1">
        <f t="shared" si="37"/>
        <v>1698478.2</v>
      </c>
      <c r="E227" s="1">
        <f t="shared" si="37"/>
        <v>68905.56</v>
      </c>
      <c r="F227" s="1">
        <f t="shared" si="38"/>
        <v>117117.34</v>
      </c>
      <c r="G227" s="1">
        <f t="shared" si="39"/>
        <v>93966.124875127061</v>
      </c>
      <c r="H227" s="1">
        <f t="shared" si="42"/>
        <v>0</v>
      </c>
      <c r="I227" s="1">
        <f t="shared" si="42"/>
        <v>6994.03</v>
      </c>
      <c r="J227" s="1">
        <f t="shared" si="42"/>
        <v>46336.33</v>
      </c>
      <c r="K227" s="1">
        <f t="shared" si="42"/>
        <v>53661.17</v>
      </c>
      <c r="L227" s="1">
        <f t="shared" si="42"/>
        <v>-19250.13</v>
      </c>
      <c r="M227" s="1">
        <f t="shared" si="41"/>
        <v>8042250.8148751268</v>
      </c>
    </row>
    <row r="228" spans="1:13" x14ac:dyDescent="0.2">
      <c r="A228" s="4">
        <v>20</v>
      </c>
      <c r="B228" s="2" t="s">
        <v>13</v>
      </c>
      <c r="C228" s="1">
        <f t="shared" si="37"/>
        <v>7639718.4499999993</v>
      </c>
      <c r="D228" s="1">
        <f t="shared" si="37"/>
        <v>1822606.0499999998</v>
      </c>
      <c r="E228" s="1">
        <f t="shared" si="37"/>
        <v>83146.12</v>
      </c>
      <c r="F228" s="1">
        <f t="shared" si="38"/>
        <v>187595.93</v>
      </c>
      <c r="G228" s="1">
        <f t="shared" si="39"/>
        <v>44711.398085121749</v>
      </c>
      <c r="H228" s="1">
        <f t="shared" si="42"/>
        <v>1027172</v>
      </c>
      <c r="I228" s="1">
        <f t="shared" si="42"/>
        <v>11484</v>
      </c>
      <c r="J228" s="1">
        <f t="shared" si="42"/>
        <v>76082.929999999993</v>
      </c>
      <c r="K228" s="1">
        <f t="shared" si="42"/>
        <v>88110.11</v>
      </c>
      <c r="L228" s="1">
        <f t="shared" si="42"/>
        <v>-31608.2</v>
      </c>
      <c r="M228" s="1">
        <f t="shared" si="41"/>
        <v>10949018.78808512</v>
      </c>
    </row>
    <row r="229" spans="1:13" x14ac:dyDescent="0.2">
      <c r="A229" s="43" t="s">
        <v>0</v>
      </c>
      <c r="B229" s="44"/>
      <c r="C229" s="11">
        <f>SUM(C209:C228)</f>
        <v>182298988.34999999</v>
      </c>
      <c r="D229" s="11">
        <f t="shared" ref="D229:M229" si="43">SUM(D209:D228)</f>
        <v>49704938</v>
      </c>
      <c r="E229" s="11">
        <f t="shared" si="43"/>
        <v>1800182.02</v>
      </c>
      <c r="F229" s="11">
        <f>SUM(F209:F228)</f>
        <v>4034301.98</v>
      </c>
      <c r="G229" s="11">
        <f>SUM(G209:G228)</f>
        <v>-3810586.7250000001</v>
      </c>
      <c r="H229" s="11">
        <f t="shared" si="43"/>
        <v>9885429</v>
      </c>
      <c r="I229" s="11">
        <f t="shared" si="43"/>
        <v>236104.65</v>
      </c>
      <c r="J229" s="11">
        <f t="shared" si="43"/>
        <v>1564222.2700000003</v>
      </c>
      <c r="K229" s="11">
        <f t="shared" si="43"/>
        <v>1811494.3999999997</v>
      </c>
      <c r="L229" s="11">
        <f t="shared" si="43"/>
        <v>-649846.09999999986</v>
      </c>
      <c r="M229" s="11">
        <f t="shared" si="43"/>
        <v>246875227.845</v>
      </c>
    </row>
    <row r="230" spans="1:13" x14ac:dyDescent="0.2">
      <c r="A230" s="17" t="s">
        <v>35</v>
      </c>
      <c r="B230" s="15"/>
      <c r="C230" s="15"/>
      <c r="D230" s="15"/>
      <c r="E230" s="15"/>
      <c r="F230" s="15"/>
      <c r="G230" s="15"/>
      <c r="H230" s="15"/>
      <c r="I230" s="15"/>
      <c r="J230" s="15"/>
      <c r="L230" s="15"/>
      <c r="M230" s="15"/>
    </row>
    <row r="231" spans="1:13" x14ac:dyDescent="0.2">
      <c r="A231" s="15"/>
      <c r="B231" s="19" t="s">
        <v>40</v>
      </c>
      <c r="C231" s="59" t="s">
        <v>48</v>
      </c>
      <c r="D231" s="59"/>
      <c r="E231" s="59"/>
      <c r="F231" s="59"/>
      <c r="G231" s="59"/>
      <c r="H231" s="59"/>
      <c r="I231" s="59"/>
      <c r="J231" s="59"/>
      <c r="K231" s="59"/>
      <c r="L231" s="59"/>
      <c r="M231" s="59"/>
    </row>
  </sheetData>
  <mergeCells count="137">
    <mergeCell ref="C231:M231"/>
    <mergeCell ref="J206:J208"/>
    <mergeCell ref="K206:K208"/>
    <mergeCell ref="L206:L208"/>
    <mergeCell ref="M206:M208"/>
    <mergeCell ref="A229:B229"/>
    <mergeCell ref="L177:L179"/>
    <mergeCell ref="J196:K196"/>
    <mergeCell ref="J197:K197"/>
    <mergeCell ref="J198:K198"/>
    <mergeCell ref="J199:K199"/>
    <mergeCell ref="A206:A208"/>
    <mergeCell ref="B206:B208"/>
    <mergeCell ref="C206:C208"/>
    <mergeCell ref="D206:D208"/>
    <mergeCell ref="E206:E208"/>
    <mergeCell ref="F206:F208"/>
    <mergeCell ref="G206:G208"/>
    <mergeCell ref="H206:H208"/>
    <mergeCell ref="I206:I208"/>
    <mergeCell ref="A200:B200"/>
    <mergeCell ref="I200:K200"/>
    <mergeCell ref="I175:K175"/>
    <mergeCell ref="A177:A179"/>
    <mergeCell ref="B177:B179"/>
    <mergeCell ref="C177:C179"/>
    <mergeCell ref="D177:D179"/>
    <mergeCell ref="E177:E179"/>
    <mergeCell ref="F177:F179"/>
    <mergeCell ref="I177:I179"/>
    <mergeCell ref="J177:K179"/>
    <mergeCell ref="A119:A121"/>
    <mergeCell ref="B119:B121"/>
    <mergeCell ref="C119:C121"/>
    <mergeCell ref="D119:D121"/>
    <mergeCell ref="E119:E121"/>
    <mergeCell ref="F119:F121"/>
    <mergeCell ref="G119:G121"/>
    <mergeCell ref="H119:H121"/>
    <mergeCell ref="A175:F175"/>
    <mergeCell ref="A142:B142"/>
    <mergeCell ref="C144:L144"/>
    <mergeCell ref="A147:M147"/>
    <mergeCell ref="A149:A151"/>
    <mergeCell ref="B149:B151"/>
    <mergeCell ref="C149:C151"/>
    <mergeCell ref="D149:D151"/>
    <mergeCell ref="E149:E151"/>
    <mergeCell ref="F149:F151"/>
    <mergeCell ref="G149:G151"/>
    <mergeCell ref="H149:H151"/>
    <mergeCell ref="I149:I151"/>
    <mergeCell ref="J149:J151"/>
    <mergeCell ref="K149:K151"/>
    <mergeCell ref="L149:L151"/>
    <mergeCell ref="I119:I121"/>
    <mergeCell ref="J119:J121"/>
    <mergeCell ref="K119:K121"/>
    <mergeCell ref="L119:L121"/>
    <mergeCell ref="A116:M116"/>
    <mergeCell ref="A117:M117"/>
    <mergeCell ref="I201:L201"/>
    <mergeCell ref="J180:K180"/>
    <mergeCell ref="J181:K181"/>
    <mergeCell ref="M149:M151"/>
    <mergeCell ref="A172:B172"/>
    <mergeCell ref="J194:K194"/>
    <mergeCell ref="J195:K195"/>
    <mergeCell ref="J189:K189"/>
    <mergeCell ref="J190:K190"/>
    <mergeCell ref="J191:K191"/>
    <mergeCell ref="J192:K192"/>
    <mergeCell ref="J193:K193"/>
    <mergeCell ref="J184:K184"/>
    <mergeCell ref="J185:K185"/>
    <mergeCell ref="J186:K186"/>
    <mergeCell ref="J187:K187"/>
    <mergeCell ref="J188:K188"/>
    <mergeCell ref="M119:M121"/>
    <mergeCell ref="A113:B113"/>
    <mergeCell ref="A84:B84"/>
    <mergeCell ref="C86:M86"/>
    <mergeCell ref="A88:F88"/>
    <mergeCell ref="A90:A92"/>
    <mergeCell ref="B90:B92"/>
    <mergeCell ref="C90:C92"/>
    <mergeCell ref="D90:D92"/>
    <mergeCell ref="E90:E92"/>
    <mergeCell ref="F90:F92"/>
    <mergeCell ref="A55:B55"/>
    <mergeCell ref="A59:M59"/>
    <mergeCell ref="A61:A63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M61:M63"/>
    <mergeCell ref="D32:D34"/>
    <mergeCell ref="E32:E34"/>
    <mergeCell ref="F32:F34"/>
    <mergeCell ref="G32:G34"/>
    <mergeCell ref="H32:H34"/>
    <mergeCell ref="I32:I34"/>
    <mergeCell ref="J32:J34"/>
    <mergeCell ref="K32:K34"/>
    <mergeCell ref="L32:L34"/>
    <mergeCell ref="A203:M203"/>
    <mergeCell ref="A204:M204"/>
    <mergeCell ref="A1:M1"/>
    <mergeCell ref="B3:B5"/>
    <mergeCell ref="C3:C5"/>
    <mergeCell ref="D3:D5"/>
    <mergeCell ref="E3:E5"/>
    <mergeCell ref="K3:K5"/>
    <mergeCell ref="J182:K182"/>
    <mergeCell ref="J183:K183"/>
    <mergeCell ref="M32:M34"/>
    <mergeCell ref="A26:B26"/>
    <mergeCell ref="L3:L5"/>
    <mergeCell ref="F3:F5"/>
    <mergeCell ref="G3:G5"/>
    <mergeCell ref="H3:H5"/>
    <mergeCell ref="I3:I5"/>
    <mergeCell ref="J3:J5"/>
    <mergeCell ref="A3:A5"/>
    <mergeCell ref="M3:M5"/>
    <mergeCell ref="A30:M30"/>
    <mergeCell ref="A32:A34"/>
    <mergeCell ref="B32:B34"/>
    <mergeCell ref="C32:C34"/>
  </mergeCells>
  <printOptions horizontalCentered="1"/>
  <pageMargins left="0.74803149606299213" right="0.31496062992125984" top="0.98425196850393704" bottom="0.98425196850393704" header="0" footer="0"/>
  <pageSetup paperSize="5" scale="16" orientation="landscape" r:id="rId1"/>
  <headerFooter alignWithMargins="0"/>
  <ignoredErrors>
    <ignoredError sqref="G209:G2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2023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2023-07-11T17:15:16Z</cp:lastPrinted>
  <dcterms:created xsi:type="dcterms:W3CDTF">2003-08-05T00:29:54Z</dcterms:created>
  <dcterms:modified xsi:type="dcterms:W3CDTF">2023-07-14T21:01:47Z</dcterms:modified>
</cp:coreProperties>
</file>